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第二类" sheetId="1" r:id="rId1"/>
    <sheet name="备案" sheetId="4" r:id="rId2"/>
  </sheets>
  <calcPr calcId="144525" calcCompleted="0" calcOnSave="0"/>
</workbook>
</file>

<file path=xl/sharedStrings.xml><?xml version="1.0" encoding="utf-8"?>
<sst xmlns="http://schemas.openxmlformats.org/spreadsheetml/2006/main" count="226" uniqueCount="114">
  <si>
    <t>附件</t>
  </si>
  <si>
    <t>南昌市申报2024年新能源汽车推广应用
中央财政补助资金清算的地方公示车辆信息表（第二类）</t>
  </si>
  <si>
    <t>年度</t>
  </si>
  <si>
    <t>序号</t>
  </si>
  <si>
    <t>车辆生产企业</t>
  </si>
  <si>
    <t>车辆型号</t>
  </si>
  <si>
    <t>企业申报新能源汽车（辆）</t>
  </si>
  <si>
    <r>
      <rPr>
        <b/>
        <sz val="11"/>
        <rFont val="仿宋_GB2312"/>
        <charset val="134"/>
      </rPr>
      <t>企业申请</t>
    </r>
    <r>
      <rPr>
        <b/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补助资金（万元）</t>
    </r>
  </si>
  <si>
    <t>地方审核情况</t>
  </si>
  <si>
    <r>
      <rPr>
        <b/>
        <sz val="11"/>
        <rFont val="仿宋_GB2312"/>
        <charset val="134"/>
      </rPr>
      <t>地方拟</t>
    </r>
    <r>
      <rPr>
        <b/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申报新能源汽车（辆）</t>
    </r>
  </si>
  <si>
    <r>
      <rPr>
        <b/>
        <sz val="11"/>
        <rFont val="仿宋_GB2312"/>
        <charset val="134"/>
      </rPr>
      <t>地方拟申请补助资金</t>
    </r>
    <r>
      <rPr>
        <b/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（万元）</t>
    </r>
  </si>
  <si>
    <t>备注</t>
  </si>
  <si>
    <t>合计</t>
  </si>
  <si>
    <t>江西江铃集团晶马汽车有限公司</t>
  </si>
  <si>
    <t>小计</t>
  </si>
  <si>
    <t>申报材料的符合性、完整性符合申报要求，审核通过</t>
  </si>
  <si>
    <t>JMV6820BEV5</t>
  </si>
  <si>
    <t>JMV6820BEV3</t>
  </si>
  <si>
    <t>JMV6820GRBEV3</t>
  </si>
  <si>
    <t>JMV6820GRBEV5</t>
  </si>
  <si>
    <t>JMV6105GRBEV3</t>
  </si>
  <si>
    <t>JMV6800GRBEV1</t>
  </si>
  <si>
    <t>JMV6821BEV2</t>
  </si>
  <si>
    <t>JMV6660GRBEV2</t>
  </si>
  <si>
    <t>JMV6821GRBEV3</t>
  </si>
  <si>
    <t>JMV6811GRBEV2</t>
  </si>
  <si>
    <t>JMV6661GRBEV</t>
  </si>
  <si>
    <t>JMV6821GRBEV9</t>
  </si>
  <si>
    <t>JMV6821BEV5</t>
  </si>
  <si>
    <t>JMV6101GRBEVL</t>
  </si>
  <si>
    <t>JMV6821GRBEV5</t>
  </si>
  <si>
    <t>JMV6821GRBEV6</t>
  </si>
  <si>
    <t>JMV6821GRBEV7</t>
  </si>
  <si>
    <t>JMV6811GRBEV</t>
  </si>
  <si>
    <t>JMV6660BEV1</t>
  </si>
  <si>
    <t>JMV6705BEV</t>
  </si>
  <si>
    <t>JMV6661GRBEV1</t>
  </si>
  <si>
    <t>JMV6661BEV</t>
  </si>
  <si>
    <t>JMV6113GRBEV</t>
  </si>
  <si>
    <t>江西五十铃汽车有限公司</t>
  </si>
  <si>
    <t>JXW1032WSDBEV</t>
  </si>
  <si>
    <t>JXW5032XXYWSGBEV</t>
  </si>
  <si>
    <t>江西凯马百路佳客车有限公司</t>
  </si>
  <si>
    <t>JXK6109BEV</t>
  </si>
  <si>
    <t>JXK6126BPHEVN</t>
  </si>
  <si>
    <t>JXK6127BPHEVN</t>
  </si>
  <si>
    <t>JXK6107BEV</t>
  </si>
  <si>
    <t>JXK6108BEV</t>
  </si>
  <si>
    <t>JXK6816BEV</t>
  </si>
  <si>
    <t>江西江铃集团新能源汽车有限公司</t>
  </si>
  <si>
    <t xml:space="preserve">JX7001ESDBEV
</t>
  </si>
  <si>
    <t>JX7001ESFBEV</t>
  </si>
  <si>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辆车存在</t>
    </r>
    <r>
      <rPr>
        <sz val="11"/>
        <rFont val="Times New Roman"/>
        <charset val="134"/>
      </rPr>
      <t>“</t>
    </r>
    <r>
      <rPr>
        <sz val="11"/>
        <rFont val="仿宋_GB2312"/>
        <charset val="134"/>
      </rPr>
      <t>一人多牌</t>
    </r>
    <r>
      <rPr>
        <sz val="11"/>
        <rFont val="Times New Roman"/>
        <charset val="134"/>
      </rPr>
      <t>”</t>
    </r>
    <r>
      <rPr>
        <sz val="11"/>
        <rFont val="仿宋_GB2312"/>
        <charset val="134"/>
      </rPr>
      <t>情况，无佐证材料，予以核减。</t>
    </r>
  </si>
  <si>
    <t>JX7001ERCBEV</t>
  </si>
  <si>
    <t>JX7001ERDBEV</t>
  </si>
  <si>
    <t>JX7001ESDBEV</t>
  </si>
  <si>
    <t>JX7001ESGBEV</t>
  </si>
  <si>
    <t>JX7001ESLBEV</t>
  </si>
  <si>
    <t>JX7001EUABEV</t>
  </si>
  <si>
    <t>JX7001EUBBEV</t>
  </si>
  <si>
    <t>JX7001EUDBEV</t>
  </si>
  <si>
    <t>江西江铃汽车集团改装车股份有限公司</t>
  </si>
  <si>
    <t>JX5045XXYMBEV</t>
  </si>
  <si>
    <t>江铃汽车股份有限公司</t>
  </si>
  <si>
    <t>JX5040XXYTHA-M5BEV</t>
  </si>
  <si>
    <t>JX5043XLCTG25BEV</t>
  </si>
  <si>
    <t>JX5043XXYTG25BEV</t>
  </si>
  <si>
    <t>JX5043XXYTGD25BEV</t>
  </si>
  <si>
    <t>JX5063XXYTG25BEV</t>
  </si>
  <si>
    <t>JX1032PSEE5BEV</t>
  </si>
  <si>
    <t>JX5043XXYTGF25BEV</t>
  </si>
  <si>
    <t>JX1032PSEF5BEV</t>
  </si>
  <si>
    <t>JX1041TG2BEV</t>
  </si>
  <si>
    <t>JX1041TGA2BEV</t>
  </si>
  <si>
    <t>JX5032XXYPSE5BEV</t>
  </si>
  <si>
    <t>JX5040XXYTC-M5BEV</t>
  </si>
  <si>
    <t>JX5040XXYTHB-M5BEV</t>
  </si>
  <si>
    <t>JX5041CCYTG2BEV</t>
  </si>
  <si>
    <t>JX5041XXYTG2BEV</t>
  </si>
  <si>
    <t>JX5041XXYTGA2BEV</t>
  </si>
  <si>
    <t>JX5043XXYTGE25BEV</t>
  </si>
  <si>
    <t>江铃控股有限公司</t>
  </si>
  <si>
    <t>JX7006BEV</t>
  </si>
  <si>
    <t>JX70016BEV</t>
  </si>
  <si>
    <t>JX70021BEV</t>
  </si>
  <si>
    <t>JX70034BEV</t>
  </si>
  <si>
    <t>JX70036BEV</t>
  </si>
  <si>
    <t>JX7005BEV</t>
  </si>
  <si>
    <t>JX6470UBEV</t>
  </si>
  <si>
    <t>JX70028BEV</t>
  </si>
  <si>
    <t>JX70031BEV</t>
  </si>
  <si>
    <t>JX70033BEV</t>
  </si>
  <si>
    <t>JX70038BEV</t>
  </si>
  <si>
    <r>
      <rPr>
        <sz val="11"/>
        <rFont val="Times New Roman"/>
        <charset val="134"/>
      </rPr>
      <t>6</t>
    </r>
    <r>
      <rPr>
        <sz val="11"/>
        <rFont val="仿宋_GB2312"/>
        <charset val="134"/>
      </rPr>
      <t>辆车存在</t>
    </r>
    <r>
      <rPr>
        <sz val="11"/>
        <rFont val="Times New Roman"/>
        <charset val="134"/>
      </rPr>
      <t>“</t>
    </r>
    <r>
      <rPr>
        <sz val="11"/>
        <rFont val="仿宋_GB2312"/>
        <charset val="134"/>
      </rPr>
      <t>一人多牌</t>
    </r>
    <r>
      <rPr>
        <sz val="11"/>
        <rFont val="Times New Roman"/>
        <charset val="134"/>
      </rPr>
      <t>”</t>
    </r>
    <r>
      <rPr>
        <sz val="11"/>
        <rFont val="仿宋_GB2312"/>
        <charset val="134"/>
      </rPr>
      <t>情况，无佐证材料，予以核减。</t>
    </r>
  </si>
  <si>
    <t>JX6473UBEV</t>
  </si>
  <si>
    <t>JX6471UBEV</t>
  </si>
  <si>
    <t>南昌市申报2024年新能源汽车推广应用
中央财政补助资金清算的地方公示车辆信息表（备案）</t>
  </si>
  <si>
    <r>
      <rPr>
        <sz val="11"/>
        <rFont val="仿宋_GB2312"/>
        <charset val="134"/>
      </rPr>
      <t>江西凯马百路佳客车有限公司</t>
    </r>
  </si>
  <si>
    <r>
      <rPr>
        <sz val="11"/>
        <rFont val="仿宋_GB2312"/>
        <charset val="134"/>
      </rPr>
      <t>江西江铃集团新能源汽车有限公司</t>
    </r>
  </si>
  <si>
    <t>JX7001ERABEV</t>
  </si>
  <si>
    <t>JX7001ERBBEV</t>
  </si>
  <si>
    <t>JX7001ERCREV</t>
  </si>
  <si>
    <t>JX7001ERDRFV</t>
  </si>
  <si>
    <t>JX7002ESCBEV</t>
  </si>
  <si>
    <r>
      <rPr>
        <sz val="11"/>
        <rFont val="仿宋_GB2312"/>
        <charset val="134"/>
      </rPr>
      <t>江铃控股有限公司</t>
    </r>
  </si>
  <si>
    <t>JX70014BEV</t>
  </si>
  <si>
    <t>JX70015BEV</t>
  </si>
  <si>
    <t>JX70019BEV</t>
  </si>
  <si>
    <t>JX70022BEV</t>
  </si>
  <si>
    <t>JX70023BEV</t>
  </si>
  <si>
    <t>JX70026BEV</t>
  </si>
  <si>
    <t>JX70027BEV</t>
  </si>
  <si>
    <t>JX70029BEV</t>
  </si>
  <si>
    <t>JX70035BEV</t>
  </si>
</sst>
</file>

<file path=xl/styles.xml><?xml version="1.0" encoding="utf-8"?>
<styleSheet xmlns="http://schemas.openxmlformats.org/spreadsheetml/2006/main">
  <numFmts count="5">
    <numFmt numFmtId="176" formatCode="0.0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name val="仿宋_GB2312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b/>
      <sz val="11"/>
      <color rgb="FF000000"/>
      <name val="仿宋_GB2312"/>
      <charset val="134"/>
    </font>
    <font>
      <sz val="11"/>
      <color rgb="FF000000"/>
      <name val="Times New Roman"/>
      <charset val="134"/>
    </font>
    <font>
      <b/>
      <sz val="11"/>
      <color indexed="8"/>
      <name val="仿宋_GB2312"/>
      <charset val="134"/>
    </font>
    <font>
      <sz val="11"/>
      <color indexed="8"/>
      <name val="Times New Roman"/>
      <charset val="134"/>
    </font>
    <font>
      <sz val="11"/>
      <color theme="1"/>
      <name val="Times New Roman"/>
      <charset val="134"/>
    </font>
    <font>
      <sz val="11"/>
      <name val="宋体"/>
      <charset val="134"/>
      <scheme val="minor"/>
    </font>
    <font>
      <sz val="11"/>
      <name val="仿宋_GB2312"/>
      <charset val="134"/>
    </font>
    <font>
      <sz val="20"/>
      <name val="方正小标宋简体"/>
      <charset val="134"/>
    </font>
    <font>
      <b/>
      <sz val="11"/>
      <color indexed="8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/>
    <xf numFmtId="0" fontId="17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34" fillId="32" borderId="16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4" fillId="14" borderId="14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</cellStyleXfs>
  <cellXfs count="4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35" applyFont="1" applyFill="1" applyBorder="1" applyAlignment="1">
      <alignment horizontal="center" vertical="center" wrapText="1"/>
    </xf>
    <xf numFmtId="0" fontId="4" fillId="0" borderId="3" xfId="35" applyFont="1" applyFill="1" applyBorder="1" applyAlignment="1">
      <alignment horizontal="center" vertical="center" wrapText="1"/>
    </xf>
    <xf numFmtId="0" fontId="5" fillId="0" borderId="4" xfId="35" applyFont="1" applyFill="1" applyBorder="1" applyAlignment="1">
      <alignment horizontal="center" vertical="center" wrapText="1"/>
    </xf>
    <xf numFmtId="0" fontId="5" fillId="0" borderId="5" xfId="35" applyFont="1" applyFill="1" applyBorder="1" applyAlignment="1">
      <alignment horizontal="center" vertical="center" wrapText="1"/>
    </xf>
    <xf numFmtId="0" fontId="6" fillId="0" borderId="6" xfId="35" applyFont="1" applyFill="1" applyBorder="1" applyAlignment="1">
      <alignment horizontal="center" vertical="center" wrapText="1"/>
    </xf>
    <xf numFmtId="0" fontId="6" fillId="0" borderId="2" xfId="35" applyFont="1" applyFill="1" applyBorder="1" applyAlignment="1">
      <alignment horizontal="center" vertical="center" wrapText="1"/>
    </xf>
    <xf numFmtId="0" fontId="6" fillId="0" borderId="7" xfId="35" applyFont="1" applyFill="1" applyBorder="1" applyAlignment="1">
      <alignment horizontal="center" vertical="center" wrapText="1"/>
    </xf>
    <xf numFmtId="0" fontId="7" fillId="0" borderId="2" xfId="35" applyFont="1" applyFill="1" applyBorder="1" applyAlignment="1">
      <alignment horizontal="center" vertical="center" wrapText="1"/>
    </xf>
    <xf numFmtId="0" fontId="8" fillId="0" borderId="2" xfId="35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35" applyFont="1" applyFill="1" applyBorder="1" applyAlignment="1">
      <alignment horizontal="center" vertical="center" wrapText="1"/>
    </xf>
    <xf numFmtId="176" fontId="5" fillId="0" borderId="2" xfId="35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Border="1"/>
    <xf numFmtId="176" fontId="6" fillId="0" borderId="2" xfId="35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176" fontId="11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3" fillId="0" borderId="2" xfId="35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3" fillId="0" borderId="6" xfId="35" applyFont="1" applyFill="1" applyBorder="1" applyAlignment="1">
      <alignment horizontal="center" vertical="center" wrapText="1"/>
    </xf>
    <xf numFmtId="0" fontId="6" fillId="0" borderId="8" xfId="35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4" fillId="0" borderId="5" xfId="35" applyFont="1" applyFill="1" applyBorder="1" applyAlignment="1">
      <alignment horizontal="center" vertical="center" wrapText="1"/>
    </xf>
    <xf numFmtId="176" fontId="5" fillId="0" borderId="3" xfId="35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76" fontId="6" fillId="0" borderId="3" xfId="35" applyNumberFormat="1" applyFont="1" applyFill="1" applyBorder="1" applyAlignment="1">
      <alignment horizontal="center" vertical="center" wrapText="1"/>
    </xf>
    <xf numFmtId="0" fontId="6" fillId="0" borderId="5" xfId="35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9"/>
  <sheetViews>
    <sheetView showGridLines="0" tabSelected="1" zoomScale="130" zoomScaleNormal="130" workbookViewId="0">
      <selection activeCell="D10" sqref="D10"/>
    </sheetView>
  </sheetViews>
  <sheetFormatPr defaultColWidth="9" defaultRowHeight="14.25"/>
  <cols>
    <col min="1" max="1" width="6.625" customWidth="1"/>
    <col min="2" max="2" width="6.375" customWidth="1"/>
    <col min="3" max="3" width="12.1166666666667" customWidth="1"/>
    <col min="4" max="4" width="28.625" customWidth="1"/>
    <col min="5" max="5" width="17.125" customWidth="1"/>
    <col min="6" max="6" width="14.625" customWidth="1"/>
    <col min="7" max="7" width="16.0583333333333" style="23" customWidth="1"/>
    <col min="8" max="8" width="12.375" customWidth="1"/>
    <col min="9" max="9" width="20.25" customWidth="1"/>
    <col min="10" max="10" width="11.5416666666667" customWidth="1"/>
    <col min="11" max="11" width="6" customWidth="1"/>
  </cols>
  <sheetData>
    <row r="1" ht="15" customHeight="1" spans="1:1">
      <c r="A1" s="2" t="s">
        <v>0</v>
      </c>
    </row>
    <row r="2" ht="51.95" customHeight="1" spans="1:10">
      <c r="A2" s="3" t="s">
        <v>1</v>
      </c>
      <c r="B2" s="4"/>
      <c r="C2" s="4"/>
      <c r="D2" s="4"/>
      <c r="E2" s="4"/>
      <c r="F2" s="4"/>
      <c r="G2" s="29"/>
      <c r="H2" s="4"/>
      <c r="I2" s="4"/>
      <c r="J2" s="4"/>
    </row>
    <row r="3" s="1" customFormat="1" ht="41.25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30" t="s">
        <v>9</v>
      </c>
      <c r="I3" s="5" t="s">
        <v>10</v>
      </c>
      <c r="J3" s="15" t="s">
        <v>11</v>
      </c>
    </row>
    <row r="4" s="1" customFormat="1" ht="20.1" customHeight="1" spans="1:10">
      <c r="A4" s="6" t="s">
        <v>12</v>
      </c>
      <c r="B4" s="7"/>
      <c r="C4" s="7"/>
      <c r="D4" s="8"/>
      <c r="E4" s="16">
        <f t="shared" ref="E4:I4" si="0">E5+E12+E16+E31+E34+E37+E41+E43+E46+E48+E51+E54+E56+E66+E68+E74+E78+E89+E91+E97+E103+E106</f>
        <v>3821</v>
      </c>
      <c r="F4" s="17">
        <f t="shared" si="0"/>
        <v>15065.6136</v>
      </c>
      <c r="G4" s="16"/>
      <c r="H4" s="16">
        <f t="shared" si="0"/>
        <v>3812</v>
      </c>
      <c r="I4" s="17">
        <f t="shared" si="0"/>
        <v>15047.5949</v>
      </c>
      <c r="J4" s="41"/>
    </row>
    <row r="5" ht="22" customHeight="1" spans="1:10">
      <c r="A5" s="10">
        <v>2017</v>
      </c>
      <c r="B5" s="10">
        <v>1</v>
      </c>
      <c r="C5" s="24" t="s">
        <v>13</v>
      </c>
      <c r="D5" s="5" t="s">
        <v>14</v>
      </c>
      <c r="E5" s="16">
        <f>SUM(E6:E11)</f>
        <v>24</v>
      </c>
      <c r="F5" s="31">
        <f>SUM(F6:F11)</f>
        <v>487.9504</v>
      </c>
      <c r="G5" s="26" t="s">
        <v>15</v>
      </c>
      <c r="H5" s="8">
        <f>SUM(H6:H11)</f>
        <v>24</v>
      </c>
      <c r="I5" s="17">
        <f>SUM(I6:I11)</f>
        <v>487.9504</v>
      </c>
      <c r="J5" s="25"/>
    </row>
    <row r="6" ht="22" customHeight="1" spans="1:10">
      <c r="A6" s="10"/>
      <c r="B6" s="10"/>
      <c r="C6" s="10"/>
      <c r="D6" s="25" t="s">
        <v>16</v>
      </c>
      <c r="E6" s="32">
        <v>4</v>
      </c>
      <c r="F6" s="33">
        <v>80</v>
      </c>
      <c r="G6" s="11"/>
      <c r="H6" s="34">
        <f>E6</f>
        <v>4</v>
      </c>
      <c r="I6" s="42">
        <f>F6</f>
        <v>80</v>
      </c>
      <c r="J6" s="32"/>
    </row>
    <row r="7" ht="22" customHeight="1" spans="1:10">
      <c r="A7" s="10"/>
      <c r="B7" s="10"/>
      <c r="C7" s="10"/>
      <c r="D7" s="25" t="s">
        <v>17</v>
      </c>
      <c r="E7" s="32">
        <v>3</v>
      </c>
      <c r="F7" s="33">
        <v>59.0976</v>
      </c>
      <c r="G7" s="11"/>
      <c r="H7" s="34">
        <f t="shared" ref="H7:H11" si="1">E7</f>
        <v>3</v>
      </c>
      <c r="I7" s="42">
        <f t="shared" ref="I7:I11" si="2">F7</f>
        <v>59.0976</v>
      </c>
      <c r="J7" s="32"/>
    </row>
    <row r="8" ht="22" customHeight="1" spans="1:10">
      <c r="A8" s="10"/>
      <c r="B8" s="10"/>
      <c r="C8" s="10"/>
      <c r="D8" s="25" t="s">
        <v>18</v>
      </c>
      <c r="E8" s="32">
        <v>3</v>
      </c>
      <c r="F8" s="33">
        <v>59.0976</v>
      </c>
      <c r="G8" s="11"/>
      <c r="H8" s="34">
        <f t="shared" si="1"/>
        <v>3</v>
      </c>
      <c r="I8" s="42">
        <f t="shared" si="2"/>
        <v>59.0976</v>
      </c>
      <c r="J8" s="32"/>
    </row>
    <row r="9" ht="22" customHeight="1" spans="1:10">
      <c r="A9" s="10"/>
      <c r="B9" s="10"/>
      <c r="C9" s="10"/>
      <c r="D9" s="25" t="s">
        <v>19</v>
      </c>
      <c r="E9" s="32">
        <v>1</v>
      </c>
      <c r="F9" s="33">
        <v>20</v>
      </c>
      <c r="G9" s="11"/>
      <c r="H9" s="34">
        <f t="shared" si="1"/>
        <v>1</v>
      </c>
      <c r="I9" s="42">
        <f t="shared" si="2"/>
        <v>20</v>
      </c>
      <c r="J9" s="32"/>
    </row>
    <row r="10" ht="22" customHeight="1" spans="1:10">
      <c r="A10" s="10"/>
      <c r="B10" s="10"/>
      <c r="C10" s="10"/>
      <c r="D10" s="25" t="s">
        <v>20</v>
      </c>
      <c r="E10" s="32">
        <v>2</v>
      </c>
      <c r="F10" s="33">
        <v>53.064</v>
      </c>
      <c r="G10" s="11"/>
      <c r="H10" s="34">
        <f t="shared" si="1"/>
        <v>2</v>
      </c>
      <c r="I10" s="42">
        <f t="shared" si="2"/>
        <v>53.064</v>
      </c>
      <c r="J10" s="32"/>
    </row>
    <row r="11" ht="22" customHeight="1" spans="1:10">
      <c r="A11" s="10"/>
      <c r="B11" s="10"/>
      <c r="C11" s="10"/>
      <c r="D11" s="25" t="s">
        <v>21</v>
      </c>
      <c r="E11" s="32">
        <v>11</v>
      </c>
      <c r="F11" s="33">
        <v>216.6912</v>
      </c>
      <c r="G11" s="27"/>
      <c r="H11" s="34">
        <f t="shared" si="1"/>
        <v>11</v>
      </c>
      <c r="I11" s="42">
        <f t="shared" si="2"/>
        <v>216.6912</v>
      </c>
      <c r="J11" s="32"/>
    </row>
    <row r="12" ht="22" customHeight="1" spans="1:10">
      <c r="A12" s="10">
        <v>2020</v>
      </c>
      <c r="B12" s="10">
        <v>1</v>
      </c>
      <c r="C12" s="24" t="s">
        <v>13</v>
      </c>
      <c r="D12" s="5" t="s">
        <v>14</v>
      </c>
      <c r="E12" s="16">
        <f>SUM(E13:E15)</f>
        <v>7</v>
      </c>
      <c r="F12" s="31">
        <f>SUM(F13:F15)</f>
        <v>35.281</v>
      </c>
      <c r="G12" s="26" t="s">
        <v>15</v>
      </c>
      <c r="H12" s="8">
        <f>SUM(H13:H15)</f>
        <v>7</v>
      </c>
      <c r="I12" s="17">
        <f>SUM(I13:I15)</f>
        <v>35.281</v>
      </c>
      <c r="J12" s="25"/>
    </row>
    <row r="13" ht="22" customHeight="1" spans="1:10">
      <c r="A13" s="10"/>
      <c r="B13" s="10"/>
      <c r="C13" s="10"/>
      <c r="D13" s="25" t="s">
        <v>22</v>
      </c>
      <c r="E13" s="32">
        <v>5</v>
      </c>
      <c r="F13" s="33">
        <v>27.3175</v>
      </c>
      <c r="G13" s="11"/>
      <c r="H13" s="34">
        <f>E13</f>
        <v>5</v>
      </c>
      <c r="I13" s="42">
        <f>F13</f>
        <v>27.3175</v>
      </c>
      <c r="J13" s="32"/>
    </row>
    <row r="14" ht="22" customHeight="1" spans="1:10">
      <c r="A14" s="10"/>
      <c r="B14" s="10"/>
      <c r="C14" s="10"/>
      <c r="D14" s="25" t="s">
        <v>23</v>
      </c>
      <c r="E14" s="32">
        <v>1</v>
      </c>
      <c r="F14" s="33">
        <v>2.5</v>
      </c>
      <c r="G14" s="11"/>
      <c r="H14" s="34">
        <f>E14</f>
        <v>1</v>
      </c>
      <c r="I14" s="42">
        <f>F14</f>
        <v>2.5</v>
      </c>
      <c r="J14" s="32"/>
    </row>
    <row r="15" ht="22" customHeight="1" spans="1:10">
      <c r="A15" s="10"/>
      <c r="B15" s="10"/>
      <c r="C15" s="10"/>
      <c r="D15" s="25" t="s">
        <v>24</v>
      </c>
      <c r="E15" s="32">
        <v>1</v>
      </c>
      <c r="F15" s="33">
        <v>5.4635</v>
      </c>
      <c r="G15" s="27"/>
      <c r="H15" s="34">
        <f>E15</f>
        <v>1</v>
      </c>
      <c r="I15" s="42">
        <f>F15</f>
        <v>5.4635</v>
      </c>
      <c r="J15" s="32"/>
    </row>
    <row r="16" ht="22" customHeight="1" spans="1:10">
      <c r="A16" s="9">
        <v>2021</v>
      </c>
      <c r="B16" s="9">
        <v>1</v>
      </c>
      <c r="C16" s="26" t="s">
        <v>13</v>
      </c>
      <c r="D16" s="5" t="s">
        <v>14</v>
      </c>
      <c r="E16" s="16">
        <f>SUM(E17:E30)</f>
        <v>342</v>
      </c>
      <c r="F16" s="31">
        <f>SUM(F17:F30)</f>
        <v>1910.35</v>
      </c>
      <c r="G16" s="26" t="s">
        <v>15</v>
      </c>
      <c r="H16" s="8">
        <f>SUM(H17:H30)</f>
        <v>342</v>
      </c>
      <c r="I16" s="17">
        <f>SUM(I17:I30)</f>
        <v>1910.35</v>
      </c>
      <c r="J16" s="25"/>
    </row>
    <row r="17" ht="22" customHeight="1" spans="1:10">
      <c r="A17" s="11"/>
      <c r="B17" s="11"/>
      <c r="C17" s="11"/>
      <c r="D17" s="25" t="s">
        <v>25</v>
      </c>
      <c r="E17" s="32">
        <v>28</v>
      </c>
      <c r="F17" s="33">
        <v>138.6</v>
      </c>
      <c r="G17" s="11"/>
      <c r="H17" s="35">
        <v>28</v>
      </c>
      <c r="I17" s="42">
        <v>138.6</v>
      </c>
      <c r="J17" s="42"/>
    </row>
    <row r="18" ht="22" customHeight="1" spans="1:10">
      <c r="A18" s="11"/>
      <c r="B18" s="11"/>
      <c r="C18" s="11"/>
      <c r="D18" s="25" t="s">
        <v>26</v>
      </c>
      <c r="E18" s="32">
        <v>16</v>
      </c>
      <c r="F18" s="33">
        <v>36</v>
      </c>
      <c r="G18" s="11"/>
      <c r="H18" s="35">
        <v>16</v>
      </c>
      <c r="I18" s="42">
        <v>36</v>
      </c>
      <c r="J18" s="42"/>
    </row>
    <row r="19" ht="22" customHeight="1" spans="1:10">
      <c r="A19" s="11"/>
      <c r="B19" s="11"/>
      <c r="C19" s="11"/>
      <c r="D19" s="25" t="s">
        <v>27</v>
      </c>
      <c r="E19" s="32">
        <v>9</v>
      </c>
      <c r="F19" s="33">
        <v>44.55</v>
      </c>
      <c r="G19" s="11"/>
      <c r="H19" s="35">
        <v>9</v>
      </c>
      <c r="I19" s="42">
        <v>44.55</v>
      </c>
      <c r="J19" s="42"/>
    </row>
    <row r="20" ht="22" customHeight="1" spans="1:10">
      <c r="A20" s="11"/>
      <c r="B20" s="11"/>
      <c r="C20" s="11"/>
      <c r="D20" s="25" t="s">
        <v>28</v>
      </c>
      <c r="E20" s="32">
        <v>10</v>
      </c>
      <c r="F20" s="33">
        <v>47.85</v>
      </c>
      <c r="G20" s="11"/>
      <c r="H20" s="35">
        <v>10</v>
      </c>
      <c r="I20" s="42">
        <v>47.85</v>
      </c>
      <c r="J20" s="42"/>
    </row>
    <row r="21" ht="22" customHeight="1" spans="1:10">
      <c r="A21" s="11"/>
      <c r="B21" s="11"/>
      <c r="C21" s="11"/>
      <c r="D21" s="25" t="s">
        <v>29</v>
      </c>
      <c r="E21" s="32">
        <v>70</v>
      </c>
      <c r="F21" s="33">
        <v>567</v>
      </c>
      <c r="G21" s="11"/>
      <c r="H21" s="35">
        <v>70</v>
      </c>
      <c r="I21" s="42">
        <v>567</v>
      </c>
      <c r="J21" s="42"/>
    </row>
    <row r="22" ht="22" customHeight="1" spans="1:10">
      <c r="A22" s="11"/>
      <c r="B22" s="11"/>
      <c r="C22" s="11"/>
      <c r="D22" s="25" t="s">
        <v>30</v>
      </c>
      <c r="E22" s="32">
        <v>57</v>
      </c>
      <c r="F22" s="33">
        <v>282.15</v>
      </c>
      <c r="G22" s="11"/>
      <c r="H22" s="35">
        <v>57</v>
      </c>
      <c r="I22" s="42">
        <v>282.15</v>
      </c>
      <c r="J22" s="42"/>
    </row>
    <row r="23" ht="22" customHeight="1" spans="1:10">
      <c r="A23" s="11"/>
      <c r="B23" s="11"/>
      <c r="C23" s="11"/>
      <c r="D23" s="25" t="s">
        <v>31</v>
      </c>
      <c r="E23" s="32">
        <v>22</v>
      </c>
      <c r="F23" s="33">
        <v>108.9</v>
      </c>
      <c r="G23" s="11"/>
      <c r="H23" s="35">
        <v>22</v>
      </c>
      <c r="I23" s="42">
        <v>108.9</v>
      </c>
      <c r="J23" s="42"/>
    </row>
    <row r="24" ht="22" customHeight="1" spans="1:10">
      <c r="A24" s="11"/>
      <c r="B24" s="11"/>
      <c r="C24" s="11"/>
      <c r="D24" s="25" t="s">
        <v>32</v>
      </c>
      <c r="E24" s="32">
        <v>14</v>
      </c>
      <c r="F24" s="33">
        <v>69.3</v>
      </c>
      <c r="G24" s="11"/>
      <c r="H24" s="35">
        <v>14</v>
      </c>
      <c r="I24" s="42">
        <v>69.3</v>
      </c>
      <c r="J24" s="42"/>
    </row>
    <row r="25" ht="22" customHeight="1" spans="1:10">
      <c r="A25" s="11"/>
      <c r="B25" s="11"/>
      <c r="C25" s="11"/>
      <c r="D25" s="25" t="s">
        <v>33</v>
      </c>
      <c r="E25" s="32">
        <v>84</v>
      </c>
      <c r="F25" s="33">
        <v>415.8</v>
      </c>
      <c r="G25" s="11"/>
      <c r="H25" s="35">
        <v>84</v>
      </c>
      <c r="I25" s="42">
        <v>415.8</v>
      </c>
      <c r="J25" s="42"/>
    </row>
    <row r="26" ht="22" customHeight="1" spans="1:10">
      <c r="A26" s="11"/>
      <c r="B26" s="11"/>
      <c r="C26" s="11"/>
      <c r="D26" s="25" t="s">
        <v>34</v>
      </c>
      <c r="E26" s="32">
        <v>1</v>
      </c>
      <c r="F26" s="33">
        <v>2</v>
      </c>
      <c r="G26" s="11"/>
      <c r="H26" s="35">
        <v>1</v>
      </c>
      <c r="I26" s="42">
        <v>2</v>
      </c>
      <c r="J26" s="42"/>
    </row>
    <row r="27" ht="22" customHeight="1" spans="1:10">
      <c r="A27" s="11"/>
      <c r="B27" s="11"/>
      <c r="C27" s="11"/>
      <c r="D27" s="25" t="s">
        <v>35</v>
      </c>
      <c r="E27" s="32">
        <v>3</v>
      </c>
      <c r="F27" s="33">
        <v>6.75</v>
      </c>
      <c r="G27" s="11"/>
      <c r="H27" s="35">
        <v>3</v>
      </c>
      <c r="I27" s="42">
        <v>6.75</v>
      </c>
      <c r="J27" s="42"/>
    </row>
    <row r="28" ht="22" customHeight="1" spans="1:10">
      <c r="A28" s="11"/>
      <c r="B28" s="11"/>
      <c r="C28" s="11"/>
      <c r="D28" s="25" t="s">
        <v>36</v>
      </c>
      <c r="E28" s="32">
        <v>4</v>
      </c>
      <c r="F28" s="33">
        <v>9</v>
      </c>
      <c r="G28" s="11"/>
      <c r="H28" s="35">
        <v>4</v>
      </c>
      <c r="I28" s="42">
        <v>9</v>
      </c>
      <c r="J28" s="42"/>
    </row>
    <row r="29" ht="22" customHeight="1" spans="1:10">
      <c r="A29" s="11"/>
      <c r="B29" s="11"/>
      <c r="C29" s="11"/>
      <c r="D29" s="25" t="s">
        <v>37</v>
      </c>
      <c r="E29" s="32">
        <v>2</v>
      </c>
      <c r="F29" s="33">
        <v>4.25</v>
      </c>
      <c r="G29" s="11"/>
      <c r="H29" s="35">
        <v>2</v>
      </c>
      <c r="I29" s="42">
        <v>4.25</v>
      </c>
      <c r="J29" s="42"/>
    </row>
    <row r="30" ht="22" customHeight="1" spans="1:10">
      <c r="A30" s="11"/>
      <c r="B30" s="11"/>
      <c r="C30" s="27"/>
      <c r="D30" s="10" t="s">
        <v>38</v>
      </c>
      <c r="E30" s="10">
        <v>22</v>
      </c>
      <c r="F30" s="36">
        <v>178.2</v>
      </c>
      <c r="G30" s="27"/>
      <c r="H30" s="37">
        <v>22</v>
      </c>
      <c r="I30" s="42">
        <v>178.2</v>
      </c>
      <c r="J30" s="10"/>
    </row>
    <row r="31" ht="22" customHeight="1" spans="1:10">
      <c r="A31" s="9">
        <v>2020</v>
      </c>
      <c r="B31" s="9">
        <v>2</v>
      </c>
      <c r="C31" s="24" t="s">
        <v>39</v>
      </c>
      <c r="D31" s="5" t="s">
        <v>14</v>
      </c>
      <c r="E31" s="16">
        <f>SUM(E32:E33)</f>
        <v>48</v>
      </c>
      <c r="F31" s="31">
        <f>SUM(F32:F33)</f>
        <v>86.3328</v>
      </c>
      <c r="G31" s="26" t="s">
        <v>15</v>
      </c>
      <c r="H31" s="8">
        <f t="shared" ref="H31:H36" si="3">E31</f>
        <v>48</v>
      </c>
      <c r="I31" s="17">
        <f t="shared" ref="I31:I36" si="4">F31</f>
        <v>86.3328</v>
      </c>
      <c r="J31" s="18"/>
    </row>
    <row r="32" ht="22" customHeight="1" spans="1:10">
      <c r="A32" s="11"/>
      <c r="B32" s="11"/>
      <c r="C32" s="10"/>
      <c r="D32" s="28" t="s">
        <v>40</v>
      </c>
      <c r="E32" s="38">
        <v>22</v>
      </c>
      <c r="F32" s="39">
        <v>39.5692</v>
      </c>
      <c r="G32" s="11"/>
      <c r="H32" s="40">
        <f t="shared" si="3"/>
        <v>22</v>
      </c>
      <c r="I32" s="43">
        <f t="shared" si="4"/>
        <v>39.5692</v>
      </c>
      <c r="J32" s="38"/>
    </row>
    <row r="33" ht="22" customHeight="1" spans="1:10">
      <c r="A33" s="11"/>
      <c r="B33" s="11"/>
      <c r="C33" s="10"/>
      <c r="D33" s="28" t="s">
        <v>41</v>
      </c>
      <c r="E33" s="38">
        <v>26</v>
      </c>
      <c r="F33" s="39">
        <v>46.7636</v>
      </c>
      <c r="G33" s="27"/>
      <c r="H33" s="40">
        <f t="shared" si="3"/>
        <v>26</v>
      </c>
      <c r="I33" s="43">
        <f t="shared" si="4"/>
        <v>46.7636</v>
      </c>
      <c r="J33" s="38"/>
    </row>
    <row r="34" ht="22" customHeight="1" spans="1:10">
      <c r="A34" s="10">
        <v>2021</v>
      </c>
      <c r="B34" s="10">
        <v>2</v>
      </c>
      <c r="C34" s="24" t="s">
        <v>39</v>
      </c>
      <c r="D34" s="5" t="s">
        <v>14</v>
      </c>
      <c r="E34" s="16">
        <f>SUM(E35:E36)</f>
        <v>29</v>
      </c>
      <c r="F34" s="31">
        <f>SUM(F35:F36)</f>
        <v>41.7281</v>
      </c>
      <c r="G34" s="26" t="s">
        <v>15</v>
      </c>
      <c r="H34" s="8">
        <f t="shared" si="3"/>
        <v>29</v>
      </c>
      <c r="I34" s="17">
        <f t="shared" si="4"/>
        <v>41.7281</v>
      </c>
      <c r="J34" s="18"/>
    </row>
    <row r="35" ht="22" customHeight="1" spans="1:10">
      <c r="A35" s="10"/>
      <c r="B35" s="10"/>
      <c r="C35" s="10"/>
      <c r="D35" s="28" t="s">
        <v>40</v>
      </c>
      <c r="E35" s="38">
        <v>24</v>
      </c>
      <c r="F35" s="39">
        <v>34.5336</v>
      </c>
      <c r="G35" s="11"/>
      <c r="H35" s="40">
        <f t="shared" si="3"/>
        <v>24</v>
      </c>
      <c r="I35" s="43">
        <f t="shared" si="4"/>
        <v>34.5336</v>
      </c>
      <c r="J35" s="38"/>
    </row>
    <row r="36" ht="22" customHeight="1" spans="1:10">
      <c r="A36" s="10"/>
      <c r="B36" s="10"/>
      <c r="C36" s="10"/>
      <c r="D36" s="28" t="s">
        <v>41</v>
      </c>
      <c r="E36" s="38">
        <v>5</v>
      </c>
      <c r="F36" s="39">
        <v>7.1945</v>
      </c>
      <c r="G36" s="27"/>
      <c r="H36" s="40">
        <f t="shared" si="3"/>
        <v>5</v>
      </c>
      <c r="I36" s="43">
        <f t="shared" si="4"/>
        <v>7.1945</v>
      </c>
      <c r="J36" s="38"/>
    </row>
    <row r="37" customFormat="1" ht="22" customHeight="1" spans="1:10">
      <c r="A37" s="9">
        <v>2017</v>
      </c>
      <c r="B37" s="9">
        <v>3</v>
      </c>
      <c r="C37" s="24" t="s">
        <v>42</v>
      </c>
      <c r="D37" s="5" t="s">
        <v>14</v>
      </c>
      <c r="E37" s="16">
        <v>18</v>
      </c>
      <c r="F37" s="31">
        <v>450</v>
      </c>
      <c r="G37" s="24" t="s">
        <v>15</v>
      </c>
      <c r="H37" s="8">
        <v>18</v>
      </c>
      <c r="I37" s="17">
        <v>450</v>
      </c>
      <c r="J37" s="38"/>
    </row>
    <row r="38" customFormat="1" ht="22" customHeight="1" spans="1:10">
      <c r="A38" s="11"/>
      <c r="B38" s="11"/>
      <c r="C38" s="10"/>
      <c r="D38" s="10" t="s">
        <v>43</v>
      </c>
      <c r="E38" s="10">
        <v>12</v>
      </c>
      <c r="F38" s="36">
        <v>360</v>
      </c>
      <c r="G38" s="10"/>
      <c r="H38" s="37">
        <v>12</v>
      </c>
      <c r="I38" s="20">
        <v>360</v>
      </c>
      <c r="J38" s="38"/>
    </row>
    <row r="39" customFormat="1" ht="22" customHeight="1" spans="1:10">
      <c r="A39" s="11"/>
      <c r="B39" s="11"/>
      <c r="C39" s="10"/>
      <c r="D39" s="10" t="s">
        <v>44</v>
      </c>
      <c r="E39" s="10">
        <v>5</v>
      </c>
      <c r="F39" s="36">
        <v>75</v>
      </c>
      <c r="G39" s="10"/>
      <c r="H39" s="37">
        <v>5</v>
      </c>
      <c r="I39" s="20">
        <v>75</v>
      </c>
      <c r="J39" s="38"/>
    </row>
    <row r="40" customFormat="1" ht="22" customHeight="1" spans="1:10">
      <c r="A40" s="11"/>
      <c r="B40" s="11"/>
      <c r="C40" s="10"/>
      <c r="D40" s="10" t="s">
        <v>45</v>
      </c>
      <c r="E40" s="10">
        <v>1</v>
      </c>
      <c r="F40" s="36">
        <v>15</v>
      </c>
      <c r="G40" s="10"/>
      <c r="H40" s="37">
        <v>1</v>
      </c>
      <c r="I40" s="20">
        <v>15</v>
      </c>
      <c r="J40" s="38"/>
    </row>
    <row r="41" customFormat="1" ht="22" customHeight="1" spans="1:10">
      <c r="A41" s="9">
        <v>2018</v>
      </c>
      <c r="B41" s="9">
        <v>3</v>
      </c>
      <c r="C41" s="24" t="s">
        <v>42</v>
      </c>
      <c r="D41" s="5" t="s">
        <v>14</v>
      </c>
      <c r="E41" s="16">
        <v>138</v>
      </c>
      <c r="F41" s="31">
        <v>2732.4</v>
      </c>
      <c r="G41" s="24" t="s">
        <v>15</v>
      </c>
      <c r="H41" s="8">
        <v>138</v>
      </c>
      <c r="I41" s="17">
        <v>2732.4</v>
      </c>
      <c r="J41" s="38"/>
    </row>
    <row r="42" customFormat="1" ht="22" customHeight="1" spans="1:10">
      <c r="A42" s="11"/>
      <c r="B42" s="11"/>
      <c r="C42" s="10"/>
      <c r="D42" s="10" t="s">
        <v>46</v>
      </c>
      <c r="E42" s="10">
        <v>138</v>
      </c>
      <c r="F42" s="36">
        <v>2732.4</v>
      </c>
      <c r="G42" s="10"/>
      <c r="H42" s="37">
        <v>138</v>
      </c>
      <c r="I42" s="20">
        <v>2732.4</v>
      </c>
      <c r="J42" s="38"/>
    </row>
    <row r="43" customFormat="1" ht="22" customHeight="1" spans="1:10">
      <c r="A43" s="10">
        <v>2019</v>
      </c>
      <c r="B43" s="10">
        <v>3</v>
      </c>
      <c r="C43" s="24" t="s">
        <v>42</v>
      </c>
      <c r="D43" s="5" t="s">
        <v>14</v>
      </c>
      <c r="E43" s="16">
        <v>87</v>
      </c>
      <c r="F43" s="31">
        <v>287.85</v>
      </c>
      <c r="G43" s="24" t="s">
        <v>15</v>
      </c>
      <c r="H43" s="8">
        <v>87</v>
      </c>
      <c r="I43" s="17">
        <v>287.85</v>
      </c>
      <c r="J43" s="38"/>
    </row>
    <row r="44" customFormat="1" ht="22" customHeight="1" spans="1:10">
      <c r="A44" s="10"/>
      <c r="B44" s="10"/>
      <c r="C44" s="10"/>
      <c r="D44" s="10" t="s">
        <v>46</v>
      </c>
      <c r="E44" s="10">
        <v>20</v>
      </c>
      <c r="F44" s="36">
        <v>237.6</v>
      </c>
      <c r="G44" s="10"/>
      <c r="H44" s="37">
        <v>20</v>
      </c>
      <c r="I44" s="20">
        <v>237.6</v>
      </c>
      <c r="J44" s="38"/>
    </row>
    <row r="45" customFormat="1" ht="22" customHeight="1" spans="1:10">
      <c r="A45" s="10"/>
      <c r="B45" s="10"/>
      <c r="C45" s="10"/>
      <c r="D45" s="10" t="s">
        <v>44</v>
      </c>
      <c r="E45" s="10">
        <v>67</v>
      </c>
      <c r="F45" s="36">
        <v>50.25</v>
      </c>
      <c r="G45" s="10"/>
      <c r="H45" s="37">
        <v>67</v>
      </c>
      <c r="I45" s="20">
        <v>50.25</v>
      </c>
      <c r="J45" s="38"/>
    </row>
    <row r="46" customFormat="1" ht="22" customHeight="1" spans="1:10">
      <c r="A46" s="10">
        <v>2020</v>
      </c>
      <c r="B46" s="10">
        <v>3</v>
      </c>
      <c r="C46" s="24" t="s">
        <v>42</v>
      </c>
      <c r="D46" s="5" t="s">
        <v>14</v>
      </c>
      <c r="E46" s="16">
        <v>67</v>
      </c>
      <c r="F46" s="31">
        <v>603</v>
      </c>
      <c r="G46" s="24" t="s">
        <v>15</v>
      </c>
      <c r="H46" s="8">
        <v>67</v>
      </c>
      <c r="I46" s="17">
        <v>603</v>
      </c>
      <c r="J46" s="38"/>
    </row>
    <row r="47" customFormat="1" ht="22" customHeight="1" spans="1:10">
      <c r="A47" s="10"/>
      <c r="B47" s="10"/>
      <c r="C47" s="10"/>
      <c r="D47" s="10" t="s">
        <v>47</v>
      </c>
      <c r="E47" s="10">
        <v>67</v>
      </c>
      <c r="F47" s="36">
        <v>603</v>
      </c>
      <c r="G47" s="10"/>
      <c r="H47" s="37">
        <v>67</v>
      </c>
      <c r="I47" s="20">
        <v>603</v>
      </c>
      <c r="J47" s="38"/>
    </row>
    <row r="48" customFormat="1" ht="22" customHeight="1" spans="1:10">
      <c r="A48" s="10">
        <v>2021</v>
      </c>
      <c r="B48" s="10">
        <v>3</v>
      </c>
      <c r="C48" s="24" t="s">
        <v>42</v>
      </c>
      <c r="D48" s="5" t="s">
        <v>14</v>
      </c>
      <c r="E48" s="16">
        <v>135</v>
      </c>
      <c r="F48" s="31">
        <v>948.6</v>
      </c>
      <c r="G48" s="24" t="s">
        <v>15</v>
      </c>
      <c r="H48" s="8">
        <v>135</v>
      </c>
      <c r="I48" s="17">
        <v>948.6</v>
      </c>
      <c r="J48" s="38"/>
    </row>
    <row r="49" customFormat="1" ht="22" customHeight="1" spans="1:10">
      <c r="A49" s="10"/>
      <c r="B49" s="10"/>
      <c r="C49" s="10"/>
      <c r="D49" s="10" t="s">
        <v>47</v>
      </c>
      <c r="E49" s="10">
        <v>89</v>
      </c>
      <c r="F49" s="36">
        <v>720.9</v>
      </c>
      <c r="G49" s="10"/>
      <c r="H49" s="37">
        <v>89</v>
      </c>
      <c r="I49" s="20">
        <v>720.9</v>
      </c>
      <c r="J49" s="38"/>
    </row>
    <row r="50" customFormat="1" ht="22" customHeight="1" spans="1:10">
      <c r="A50" s="10"/>
      <c r="B50" s="10"/>
      <c r="C50" s="10"/>
      <c r="D50" s="10" t="s">
        <v>48</v>
      </c>
      <c r="E50" s="10">
        <v>46</v>
      </c>
      <c r="F50" s="36">
        <v>227.7</v>
      </c>
      <c r="G50" s="10"/>
      <c r="H50" s="37">
        <v>46</v>
      </c>
      <c r="I50" s="20">
        <v>227.7</v>
      </c>
      <c r="J50" s="38"/>
    </row>
    <row r="51" customFormat="1" ht="22" customHeight="1" spans="1:10">
      <c r="A51" s="10">
        <v>2019</v>
      </c>
      <c r="B51" s="10">
        <v>4</v>
      </c>
      <c r="C51" s="24" t="s">
        <v>49</v>
      </c>
      <c r="D51" s="5" t="s">
        <v>14</v>
      </c>
      <c r="E51" s="16">
        <v>350</v>
      </c>
      <c r="F51" s="17">
        <v>378.0775</v>
      </c>
      <c r="G51" s="24" t="s">
        <v>15</v>
      </c>
      <c r="H51" s="16">
        <v>350</v>
      </c>
      <c r="I51" s="17">
        <v>378.0775</v>
      </c>
      <c r="J51" s="18"/>
    </row>
    <row r="52" customFormat="1" ht="22" customHeight="1" spans="1:10">
      <c r="A52" s="10"/>
      <c r="B52" s="10"/>
      <c r="C52" s="10"/>
      <c r="D52" s="10" t="s">
        <v>50</v>
      </c>
      <c r="E52" s="10">
        <v>42</v>
      </c>
      <c r="F52" s="20">
        <v>37.1406</v>
      </c>
      <c r="G52" s="10"/>
      <c r="H52" s="10">
        <v>42</v>
      </c>
      <c r="I52" s="20">
        <v>37.1406</v>
      </c>
      <c r="J52" s="38"/>
    </row>
    <row r="53" customFormat="1" ht="22" customHeight="1" spans="1:10">
      <c r="A53" s="10"/>
      <c r="B53" s="10"/>
      <c r="C53" s="10"/>
      <c r="D53" s="10" t="s">
        <v>51</v>
      </c>
      <c r="E53" s="10">
        <v>308</v>
      </c>
      <c r="F53" s="20">
        <v>340.9369</v>
      </c>
      <c r="G53" s="10"/>
      <c r="H53" s="10">
        <v>308</v>
      </c>
      <c r="I53" s="20">
        <v>340.9369</v>
      </c>
      <c r="J53" s="38"/>
    </row>
    <row r="54" customFormat="1" ht="22" customHeight="1" spans="1:10">
      <c r="A54" s="10">
        <v>2020</v>
      </c>
      <c r="B54" s="10">
        <v>4</v>
      </c>
      <c r="C54" s="24" t="s">
        <v>49</v>
      </c>
      <c r="D54" s="5" t="s">
        <v>14</v>
      </c>
      <c r="E54" s="16">
        <v>2</v>
      </c>
      <c r="F54" s="17">
        <v>2.6844</v>
      </c>
      <c r="G54" s="24" t="s">
        <v>15</v>
      </c>
      <c r="H54" s="16">
        <v>2</v>
      </c>
      <c r="I54" s="17">
        <v>2.6844</v>
      </c>
      <c r="J54" s="18"/>
    </row>
    <row r="55" customFormat="1" ht="22" customHeight="1" spans="1:10">
      <c r="A55" s="10"/>
      <c r="B55" s="10"/>
      <c r="C55" s="10"/>
      <c r="D55" s="10" t="s">
        <v>51</v>
      </c>
      <c r="E55" s="10">
        <v>2</v>
      </c>
      <c r="F55" s="20">
        <v>2.6844</v>
      </c>
      <c r="G55" s="10"/>
      <c r="H55" s="10">
        <v>2</v>
      </c>
      <c r="I55" s="20">
        <v>2.6844</v>
      </c>
      <c r="J55" s="38"/>
    </row>
    <row r="56" customFormat="1" ht="22" customHeight="1" spans="1:10">
      <c r="A56" s="9">
        <v>2021</v>
      </c>
      <c r="B56" s="9">
        <v>4</v>
      </c>
      <c r="C56" s="26" t="s">
        <v>49</v>
      </c>
      <c r="D56" s="5" t="s">
        <v>14</v>
      </c>
      <c r="E56" s="16">
        <v>71</v>
      </c>
      <c r="F56" s="17">
        <v>90.4109</v>
      </c>
      <c r="G56" s="10" t="s">
        <v>52</v>
      </c>
      <c r="H56" s="16">
        <f>SUM(H57:H65)</f>
        <v>68</v>
      </c>
      <c r="I56" s="17">
        <f>SUM(I57:I65)</f>
        <v>85.8922</v>
      </c>
      <c r="J56" s="18"/>
    </row>
    <row r="57" customFormat="1" ht="22" customHeight="1" spans="1:10">
      <c r="A57" s="11"/>
      <c r="B57" s="11"/>
      <c r="C57" s="11"/>
      <c r="D57" s="10" t="s">
        <v>53</v>
      </c>
      <c r="E57" s="10">
        <v>11</v>
      </c>
      <c r="F57" s="20">
        <v>14.175</v>
      </c>
      <c r="G57" s="10"/>
      <c r="H57" s="10">
        <v>11</v>
      </c>
      <c r="I57" s="20">
        <v>14.175</v>
      </c>
      <c r="J57" s="38"/>
    </row>
    <row r="58" customFormat="1" ht="22" customHeight="1" spans="1:10">
      <c r="A58" s="11"/>
      <c r="B58" s="11"/>
      <c r="C58" s="11"/>
      <c r="D58" s="10" t="s">
        <v>54</v>
      </c>
      <c r="E58" s="10">
        <v>5</v>
      </c>
      <c r="F58" s="20">
        <v>6.84</v>
      </c>
      <c r="G58" s="10"/>
      <c r="H58" s="10">
        <v>5</v>
      </c>
      <c r="I58" s="20">
        <v>6.84</v>
      </c>
      <c r="J58" s="38"/>
    </row>
    <row r="59" customFormat="1" ht="22" customHeight="1" spans="1:10">
      <c r="A59" s="11"/>
      <c r="B59" s="11"/>
      <c r="C59" s="11"/>
      <c r="D59" s="10" t="s">
        <v>55</v>
      </c>
      <c r="E59" s="10">
        <v>1</v>
      </c>
      <c r="F59" s="20">
        <v>0.9187</v>
      </c>
      <c r="G59" s="10"/>
      <c r="H59" s="10">
        <v>0</v>
      </c>
      <c r="I59" s="20">
        <v>0</v>
      </c>
      <c r="J59" s="38"/>
    </row>
    <row r="60" customFormat="1" ht="22" customHeight="1" spans="1:10">
      <c r="A60" s="11"/>
      <c r="B60" s="11"/>
      <c r="C60" s="11"/>
      <c r="D60" s="10" t="s">
        <v>51</v>
      </c>
      <c r="E60" s="10">
        <v>4</v>
      </c>
      <c r="F60" s="20">
        <v>3.9046</v>
      </c>
      <c r="G60" s="10"/>
      <c r="H60" s="10">
        <v>4</v>
      </c>
      <c r="I60" s="20">
        <v>3.9046</v>
      </c>
      <c r="J60" s="38"/>
    </row>
    <row r="61" customFormat="1" ht="22" customHeight="1" spans="1:10">
      <c r="A61" s="11"/>
      <c r="B61" s="11"/>
      <c r="C61" s="11"/>
      <c r="D61" s="10" t="s">
        <v>56</v>
      </c>
      <c r="E61" s="10">
        <v>1</v>
      </c>
      <c r="F61" s="20">
        <v>1.1484</v>
      </c>
      <c r="G61" s="10"/>
      <c r="H61" s="10">
        <v>1</v>
      </c>
      <c r="I61" s="20">
        <v>1.1484</v>
      </c>
      <c r="J61" s="38"/>
    </row>
    <row r="62" customFormat="1" ht="22" customHeight="1" spans="1:10">
      <c r="A62" s="11"/>
      <c r="B62" s="11"/>
      <c r="C62" s="11"/>
      <c r="D62" s="10" t="s">
        <v>57</v>
      </c>
      <c r="E62" s="10">
        <v>12</v>
      </c>
      <c r="F62" s="20">
        <v>12.7092</v>
      </c>
      <c r="G62" s="10"/>
      <c r="H62" s="10">
        <v>12</v>
      </c>
      <c r="I62" s="20">
        <v>12.7092</v>
      </c>
      <c r="J62" s="38"/>
    </row>
    <row r="63" customFormat="1" ht="22" customHeight="1" spans="1:10">
      <c r="A63" s="11"/>
      <c r="B63" s="11"/>
      <c r="C63" s="11"/>
      <c r="D63" s="10" t="s">
        <v>58</v>
      </c>
      <c r="E63" s="10">
        <v>8</v>
      </c>
      <c r="F63" s="20">
        <v>11.7</v>
      </c>
      <c r="G63" s="10"/>
      <c r="H63" s="10">
        <v>8</v>
      </c>
      <c r="I63" s="20">
        <v>11.7</v>
      </c>
      <c r="J63" s="38"/>
    </row>
    <row r="64" customFormat="1" ht="22" customHeight="1" spans="1:10">
      <c r="A64" s="11"/>
      <c r="B64" s="11"/>
      <c r="C64" s="11"/>
      <c r="D64" s="10" t="s">
        <v>59</v>
      </c>
      <c r="E64" s="10">
        <v>28</v>
      </c>
      <c r="F64" s="20">
        <v>37.755</v>
      </c>
      <c r="G64" s="10"/>
      <c r="H64" s="10">
        <v>26</v>
      </c>
      <c r="I64" s="20">
        <v>34.155</v>
      </c>
      <c r="J64" s="38"/>
    </row>
    <row r="65" customFormat="1" ht="22" customHeight="1" spans="1:10">
      <c r="A65" s="27"/>
      <c r="B65" s="27"/>
      <c r="C65" s="27"/>
      <c r="D65" s="10" t="s">
        <v>60</v>
      </c>
      <c r="E65" s="10">
        <v>1</v>
      </c>
      <c r="F65" s="20">
        <v>1.26</v>
      </c>
      <c r="G65" s="10"/>
      <c r="H65" s="10">
        <v>1</v>
      </c>
      <c r="I65" s="20">
        <v>1.26</v>
      </c>
      <c r="J65" s="38"/>
    </row>
    <row r="66" customFormat="1" ht="22" customHeight="1" spans="1:10">
      <c r="A66" s="10">
        <v>2017</v>
      </c>
      <c r="B66" s="10">
        <v>5</v>
      </c>
      <c r="C66" s="24" t="s">
        <v>61</v>
      </c>
      <c r="D66" s="5" t="s">
        <v>14</v>
      </c>
      <c r="E66" s="16">
        <f t="shared" ref="E66:I66" si="5">SUM(E67:E67)</f>
        <v>30</v>
      </c>
      <c r="F66" s="17">
        <f t="shared" si="5"/>
        <v>243.63</v>
      </c>
      <c r="G66" s="26" t="s">
        <v>15</v>
      </c>
      <c r="H66" s="16">
        <f t="shared" si="5"/>
        <v>30</v>
      </c>
      <c r="I66" s="17">
        <f t="shared" si="5"/>
        <v>243.63</v>
      </c>
      <c r="J66" s="18"/>
    </row>
    <row r="67" customFormat="1" ht="22" customHeight="1" spans="1:10">
      <c r="A67" s="10"/>
      <c r="B67" s="10"/>
      <c r="C67" s="10"/>
      <c r="D67" s="14" t="s">
        <v>62</v>
      </c>
      <c r="E67" s="44">
        <v>30</v>
      </c>
      <c r="F67" s="43">
        <v>243.63</v>
      </c>
      <c r="G67" s="11"/>
      <c r="H67" s="38">
        <f>E67</f>
        <v>30</v>
      </c>
      <c r="I67" s="43">
        <f>F67</f>
        <v>243.63</v>
      </c>
      <c r="J67" s="38"/>
    </row>
    <row r="68" ht="22" customHeight="1" spans="1:10">
      <c r="A68" s="10">
        <v>2018</v>
      </c>
      <c r="B68" s="10">
        <v>6</v>
      </c>
      <c r="C68" s="24" t="s">
        <v>63</v>
      </c>
      <c r="D68" s="5" t="s">
        <v>14</v>
      </c>
      <c r="E68" s="16">
        <f t="shared" ref="E68:I68" si="6">SUM(E69:E73)</f>
        <v>509</v>
      </c>
      <c r="F68" s="17">
        <f t="shared" si="6"/>
        <v>3253.8116</v>
      </c>
      <c r="G68" s="26" t="s">
        <v>15</v>
      </c>
      <c r="H68" s="16">
        <f t="shared" si="6"/>
        <v>509</v>
      </c>
      <c r="I68" s="17">
        <f t="shared" si="6"/>
        <v>3253.8116</v>
      </c>
      <c r="J68" s="18"/>
    </row>
    <row r="69" ht="22" customHeight="1" spans="1:10">
      <c r="A69" s="10"/>
      <c r="B69" s="10"/>
      <c r="C69" s="10"/>
      <c r="D69" s="14" t="s">
        <v>64</v>
      </c>
      <c r="E69" s="14">
        <v>9</v>
      </c>
      <c r="F69" s="22">
        <v>54.234</v>
      </c>
      <c r="G69" s="11"/>
      <c r="H69" s="14">
        <v>9</v>
      </c>
      <c r="I69" s="22">
        <v>54.234</v>
      </c>
      <c r="J69" s="38"/>
    </row>
    <row r="70" ht="22" customHeight="1" spans="1:10">
      <c r="A70" s="10"/>
      <c r="B70" s="10"/>
      <c r="C70" s="10"/>
      <c r="D70" s="14" t="s">
        <v>65</v>
      </c>
      <c r="E70" s="14">
        <v>5</v>
      </c>
      <c r="F70" s="22">
        <v>38.944</v>
      </c>
      <c r="G70" s="11"/>
      <c r="H70" s="14">
        <v>5</v>
      </c>
      <c r="I70" s="22">
        <v>38.944</v>
      </c>
      <c r="J70" s="38"/>
    </row>
    <row r="71" ht="22" customHeight="1" spans="1:10">
      <c r="A71" s="10"/>
      <c r="B71" s="10"/>
      <c r="C71" s="10"/>
      <c r="D71" s="14" t="s">
        <v>66</v>
      </c>
      <c r="E71" s="14">
        <v>62</v>
      </c>
      <c r="F71" s="22">
        <v>492.632</v>
      </c>
      <c r="G71" s="11"/>
      <c r="H71" s="14">
        <v>62</v>
      </c>
      <c r="I71" s="22">
        <v>492.632</v>
      </c>
      <c r="J71" s="38"/>
    </row>
    <row r="72" ht="22" customHeight="1" spans="1:10">
      <c r="A72" s="10"/>
      <c r="B72" s="10"/>
      <c r="C72" s="10"/>
      <c r="D72" s="14" t="s">
        <v>67</v>
      </c>
      <c r="E72" s="14">
        <v>432</v>
      </c>
      <c r="F72" s="22">
        <v>2660.2128</v>
      </c>
      <c r="G72" s="11"/>
      <c r="H72" s="14">
        <v>432</v>
      </c>
      <c r="I72" s="22">
        <v>2660.2128</v>
      </c>
      <c r="J72" s="38"/>
    </row>
    <row r="73" ht="22" customHeight="1" spans="1:10">
      <c r="A73" s="10"/>
      <c r="B73" s="10"/>
      <c r="C73" s="10"/>
      <c r="D73" s="14" t="s">
        <v>68</v>
      </c>
      <c r="E73" s="14">
        <v>1</v>
      </c>
      <c r="F73" s="22">
        <v>7.7888</v>
      </c>
      <c r="G73" s="27"/>
      <c r="H73" s="14">
        <v>1</v>
      </c>
      <c r="I73" s="22">
        <v>7.7888</v>
      </c>
      <c r="J73" s="38"/>
    </row>
    <row r="74" ht="22" customHeight="1" spans="1:10">
      <c r="A74" s="10">
        <v>2019</v>
      </c>
      <c r="B74" s="10">
        <v>6</v>
      </c>
      <c r="C74" s="24" t="s">
        <v>63</v>
      </c>
      <c r="D74" s="5" t="s">
        <v>14</v>
      </c>
      <c r="E74" s="16">
        <f t="shared" ref="E74:I74" si="7">SUM(E75:E77)</f>
        <v>45</v>
      </c>
      <c r="F74" s="17">
        <f t="shared" si="7"/>
        <v>119.4192</v>
      </c>
      <c r="G74" s="26" t="s">
        <v>15</v>
      </c>
      <c r="H74" s="16">
        <f t="shared" si="7"/>
        <v>45</v>
      </c>
      <c r="I74" s="17">
        <f t="shared" si="7"/>
        <v>119.4192</v>
      </c>
      <c r="J74" s="18"/>
    </row>
    <row r="75" ht="22" customHeight="1" spans="1:10">
      <c r="A75" s="10"/>
      <c r="B75" s="10"/>
      <c r="C75" s="10"/>
      <c r="D75" s="14" t="s">
        <v>69</v>
      </c>
      <c r="E75" s="14">
        <v>10</v>
      </c>
      <c r="F75" s="22">
        <v>20</v>
      </c>
      <c r="G75" s="11"/>
      <c r="H75" s="14">
        <v>10</v>
      </c>
      <c r="I75" s="22">
        <v>20</v>
      </c>
      <c r="J75" s="38"/>
    </row>
    <row r="76" ht="22" customHeight="1" spans="1:10">
      <c r="A76" s="10"/>
      <c r="B76" s="10"/>
      <c r="C76" s="10"/>
      <c r="D76" s="14" t="s">
        <v>64</v>
      </c>
      <c r="E76" s="14">
        <v>34</v>
      </c>
      <c r="F76" s="22">
        <v>95.676</v>
      </c>
      <c r="G76" s="11"/>
      <c r="H76" s="14">
        <v>34</v>
      </c>
      <c r="I76" s="22">
        <v>95.676</v>
      </c>
      <c r="J76" s="38"/>
    </row>
    <row r="77" ht="22" customHeight="1" spans="1:10">
      <c r="A77" s="10"/>
      <c r="B77" s="10"/>
      <c r="C77" s="10"/>
      <c r="D77" s="14" t="s">
        <v>70</v>
      </c>
      <c r="E77" s="14">
        <v>1</v>
      </c>
      <c r="F77" s="22">
        <v>3.7432</v>
      </c>
      <c r="G77" s="27"/>
      <c r="H77" s="14">
        <v>1</v>
      </c>
      <c r="I77" s="22">
        <v>3.7432</v>
      </c>
      <c r="J77" s="38"/>
    </row>
    <row r="78" ht="22" customHeight="1" spans="1:10">
      <c r="A78" s="10">
        <v>2021</v>
      </c>
      <c r="B78" s="10">
        <v>6</v>
      </c>
      <c r="C78" s="24" t="s">
        <v>63</v>
      </c>
      <c r="D78" s="5" t="s">
        <v>14</v>
      </c>
      <c r="E78" s="16">
        <f t="shared" ref="E78:I78" si="8">SUM(E79:E88)</f>
        <v>137</v>
      </c>
      <c r="F78" s="17">
        <f t="shared" si="8"/>
        <v>281.3649</v>
      </c>
      <c r="G78" s="26" t="s">
        <v>15</v>
      </c>
      <c r="H78" s="16">
        <f t="shared" si="8"/>
        <v>137</v>
      </c>
      <c r="I78" s="17">
        <f t="shared" si="8"/>
        <v>281.3649</v>
      </c>
      <c r="J78" s="18"/>
    </row>
    <row r="79" ht="22" customHeight="1" spans="1:10">
      <c r="A79" s="10"/>
      <c r="B79" s="10"/>
      <c r="C79" s="10"/>
      <c r="D79" s="14" t="s">
        <v>71</v>
      </c>
      <c r="E79" s="14">
        <v>41</v>
      </c>
      <c r="F79" s="43">
        <v>57.4</v>
      </c>
      <c r="G79" s="11"/>
      <c r="H79" s="14">
        <v>41</v>
      </c>
      <c r="I79" s="43">
        <v>57.4</v>
      </c>
      <c r="J79" s="38"/>
    </row>
    <row r="80" ht="22" customHeight="1" spans="1:10">
      <c r="A80" s="10"/>
      <c r="B80" s="10"/>
      <c r="C80" s="10"/>
      <c r="D80" s="14" t="s">
        <v>72</v>
      </c>
      <c r="E80" s="14">
        <v>20</v>
      </c>
      <c r="F80" s="43">
        <v>55.027</v>
      </c>
      <c r="G80" s="11"/>
      <c r="H80" s="14">
        <v>20</v>
      </c>
      <c r="I80" s="43">
        <v>55.027</v>
      </c>
      <c r="J80" s="38"/>
    </row>
    <row r="81" ht="22" customHeight="1" spans="1:10">
      <c r="A81" s="10"/>
      <c r="B81" s="10"/>
      <c r="C81" s="10"/>
      <c r="D81" s="14" t="s">
        <v>73</v>
      </c>
      <c r="E81" s="14">
        <v>3</v>
      </c>
      <c r="F81" s="43">
        <v>5.0529</v>
      </c>
      <c r="G81" s="11"/>
      <c r="H81" s="14">
        <v>3</v>
      </c>
      <c r="I81" s="43">
        <v>5.0529</v>
      </c>
      <c r="J81" s="38"/>
    </row>
    <row r="82" ht="22" customHeight="1" spans="1:10">
      <c r="A82" s="10"/>
      <c r="B82" s="10"/>
      <c r="C82" s="10"/>
      <c r="D82" s="14" t="s">
        <v>74</v>
      </c>
      <c r="E82" s="14">
        <v>1</v>
      </c>
      <c r="F82" s="43">
        <v>1.4</v>
      </c>
      <c r="G82" s="11"/>
      <c r="H82" s="14">
        <v>1</v>
      </c>
      <c r="I82" s="43">
        <v>1.4</v>
      </c>
      <c r="J82" s="38"/>
    </row>
    <row r="83" ht="22" customHeight="1" spans="1:10">
      <c r="A83" s="10"/>
      <c r="B83" s="10"/>
      <c r="C83" s="10"/>
      <c r="D83" s="14" t="s">
        <v>75</v>
      </c>
      <c r="E83" s="14">
        <v>1</v>
      </c>
      <c r="F83" s="43">
        <v>1.4641</v>
      </c>
      <c r="G83" s="11"/>
      <c r="H83" s="14">
        <v>1</v>
      </c>
      <c r="I83" s="43">
        <v>1.4641</v>
      </c>
      <c r="J83" s="38"/>
    </row>
    <row r="84" ht="22" customHeight="1" spans="1:10">
      <c r="A84" s="10"/>
      <c r="B84" s="10"/>
      <c r="C84" s="10"/>
      <c r="D84" s="14" t="s">
        <v>76</v>
      </c>
      <c r="E84" s="14">
        <v>7</v>
      </c>
      <c r="F84" s="43">
        <v>11.906</v>
      </c>
      <c r="G84" s="11"/>
      <c r="H84" s="14">
        <v>7</v>
      </c>
      <c r="I84" s="43">
        <v>11.906</v>
      </c>
      <c r="J84" s="38"/>
    </row>
    <row r="85" ht="22" customHeight="1" spans="1:10">
      <c r="A85" s="10"/>
      <c r="B85" s="10"/>
      <c r="C85" s="10"/>
      <c r="D85" s="14" t="s">
        <v>77</v>
      </c>
      <c r="E85" s="14">
        <v>7</v>
      </c>
      <c r="F85" s="43">
        <v>16.845</v>
      </c>
      <c r="G85" s="11"/>
      <c r="H85" s="14">
        <v>7</v>
      </c>
      <c r="I85" s="43">
        <v>16.845</v>
      </c>
      <c r="J85" s="38"/>
    </row>
    <row r="86" ht="22" customHeight="1" spans="1:10">
      <c r="A86" s="10"/>
      <c r="B86" s="10"/>
      <c r="C86" s="10"/>
      <c r="D86" s="14" t="s">
        <v>78</v>
      </c>
      <c r="E86" s="14">
        <v>51</v>
      </c>
      <c r="F86" s="43">
        <v>120.7225</v>
      </c>
      <c r="G86" s="11"/>
      <c r="H86" s="14">
        <v>51</v>
      </c>
      <c r="I86" s="43">
        <v>120.7225</v>
      </c>
      <c r="J86" s="38"/>
    </row>
    <row r="87" ht="22" customHeight="1" spans="1:10">
      <c r="A87" s="10"/>
      <c r="B87" s="10"/>
      <c r="C87" s="10"/>
      <c r="D87" s="14" t="s">
        <v>79</v>
      </c>
      <c r="E87" s="14">
        <v>2</v>
      </c>
      <c r="F87" s="43">
        <v>3.3686</v>
      </c>
      <c r="G87" s="11"/>
      <c r="H87" s="14">
        <v>2</v>
      </c>
      <c r="I87" s="43">
        <v>3.3686</v>
      </c>
      <c r="J87" s="38"/>
    </row>
    <row r="88" ht="22" customHeight="1" spans="1:10">
      <c r="A88" s="10"/>
      <c r="B88" s="10"/>
      <c r="C88" s="10"/>
      <c r="D88" s="14" t="s">
        <v>80</v>
      </c>
      <c r="E88" s="14">
        <v>4</v>
      </c>
      <c r="F88" s="43">
        <v>8.1788</v>
      </c>
      <c r="G88" s="27"/>
      <c r="H88" s="14">
        <v>4</v>
      </c>
      <c r="I88" s="43">
        <v>8.1788</v>
      </c>
      <c r="J88" s="38"/>
    </row>
    <row r="89" ht="22" customHeight="1" spans="1:10">
      <c r="A89" s="11">
        <v>2017</v>
      </c>
      <c r="B89" s="10">
        <v>7</v>
      </c>
      <c r="C89" s="24" t="s">
        <v>81</v>
      </c>
      <c r="D89" s="5" t="s">
        <v>14</v>
      </c>
      <c r="E89" s="16">
        <f t="shared" ref="E89:I89" si="9">SUM(E90:E90)</f>
        <v>3</v>
      </c>
      <c r="F89" s="17">
        <f t="shared" si="9"/>
        <v>10.8</v>
      </c>
      <c r="G89" s="24" t="s">
        <v>15</v>
      </c>
      <c r="H89" s="16">
        <f t="shared" si="9"/>
        <v>3</v>
      </c>
      <c r="I89" s="17">
        <f t="shared" si="9"/>
        <v>10.8</v>
      </c>
      <c r="J89" s="18"/>
    </row>
    <row r="90" ht="22" customHeight="1" spans="1:10">
      <c r="A90" s="11"/>
      <c r="B90" s="10"/>
      <c r="C90" s="10"/>
      <c r="D90" s="14" t="s">
        <v>82</v>
      </c>
      <c r="E90" s="44">
        <v>3</v>
      </c>
      <c r="F90" s="43">
        <v>10.8</v>
      </c>
      <c r="G90" s="10"/>
      <c r="H90" s="38">
        <f>E90</f>
        <v>3</v>
      </c>
      <c r="I90" s="43">
        <f>F90</f>
        <v>10.8</v>
      </c>
      <c r="J90" s="38"/>
    </row>
    <row r="91" ht="22" customHeight="1" spans="1:10">
      <c r="A91" s="9">
        <v>2018</v>
      </c>
      <c r="B91" s="9">
        <v>7</v>
      </c>
      <c r="C91" s="26" t="s">
        <v>81</v>
      </c>
      <c r="D91" s="5" t="s">
        <v>14</v>
      </c>
      <c r="E91" s="16">
        <f t="shared" ref="E91:I91" si="10">SUM(E92:E96)</f>
        <v>19</v>
      </c>
      <c r="F91" s="17">
        <f t="shared" si="10"/>
        <v>74.1452</v>
      </c>
      <c r="G91" s="24" t="s">
        <v>15</v>
      </c>
      <c r="H91" s="16">
        <f t="shared" si="10"/>
        <v>19</v>
      </c>
      <c r="I91" s="17">
        <f t="shared" si="10"/>
        <v>74.1452</v>
      </c>
      <c r="J91" s="38"/>
    </row>
    <row r="92" ht="22" customHeight="1" spans="1:10">
      <c r="A92" s="11"/>
      <c r="B92" s="11"/>
      <c r="C92" s="11"/>
      <c r="D92" s="14" t="s">
        <v>83</v>
      </c>
      <c r="E92" s="14">
        <v>2</v>
      </c>
      <c r="F92" s="22">
        <v>5.544</v>
      </c>
      <c r="G92" s="10"/>
      <c r="H92" s="14">
        <v>2</v>
      </c>
      <c r="I92" s="22">
        <v>5.544</v>
      </c>
      <c r="J92" s="38"/>
    </row>
    <row r="93" ht="22" customHeight="1" spans="1:10">
      <c r="A93" s="11"/>
      <c r="B93" s="11"/>
      <c r="C93" s="11"/>
      <c r="D93" s="14" t="s">
        <v>84</v>
      </c>
      <c r="E93" s="14">
        <v>1</v>
      </c>
      <c r="F93" s="22">
        <v>3.74</v>
      </c>
      <c r="G93" s="10"/>
      <c r="H93" s="14">
        <v>1</v>
      </c>
      <c r="I93" s="22">
        <v>3.74</v>
      </c>
      <c r="J93" s="38"/>
    </row>
    <row r="94" ht="22" customHeight="1" spans="1:10">
      <c r="A94" s="11"/>
      <c r="B94" s="11"/>
      <c r="C94" s="11"/>
      <c r="D94" s="14" t="s">
        <v>85</v>
      </c>
      <c r="E94" s="14">
        <v>9</v>
      </c>
      <c r="F94" s="22">
        <v>44.28</v>
      </c>
      <c r="G94" s="10"/>
      <c r="H94" s="14">
        <v>9</v>
      </c>
      <c r="I94" s="22">
        <v>44.28</v>
      </c>
      <c r="J94" s="38"/>
    </row>
    <row r="95" ht="22" customHeight="1" spans="1:10">
      <c r="A95" s="11"/>
      <c r="B95" s="11"/>
      <c r="C95" s="11"/>
      <c r="D95" s="14" t="s">
        <v>86</v>
      </c>
      <c r="E95" s="14">
        <v>3</v>
      </c>
      <c r="F95" s="22">
        <v>10.5012</v>
      </c>
      <c r="G95" s="10"/>
      <c r="H95" s="14">
        <v>3</v>
      </c>
      <c r="I95" s="22">
        <v>10.5012</v>
      </c>
      <c r="J95" s="38"/>
    </row>
    <row r="96" ht="22" customHeight="1" spans="1:10">
      <c r="A96" s="27"/>
      <c r="B96" s="27"/>
      <c r="C96" s="27"/>
      <c r="D96" s="14" t="s">
        <v>87</v>
      </c>
      <c r="E96" s="14">
        <v>4</v>
      </c>
      <c r="F96" s="22">
        <v>10.08</v>
      </c>
      <c r="G96" s="10"/>
      <c r="H96" s="14">
        <v>4</v>
      </c>
      <c r="I96" s="22">
        <v>10.08</v>
      </c>
      <c r="J96" s="38"/>
    </row>
    <row r="97" ht="22" customHeight="1" spans="1:10">
      <c r="A97" s="10">
        <v>2019</v>
      </c>
      <c r="B97" s="10">
        <v>7</v>
      </c>
      <c r="C97" s="24" t="s">
        <v>81</v>
      </c>
      <c r="D97" s="5" t="s">
        <v>14</v>
      </c>
      <c r="E97" s="16">
        <f t="shared" ref="E97:I97" si="11">SUM(E98:E102)</f>
        <v>12</v>
      </c>
      <c r="F97" s="17">
        <f t="shared" si="11"/>
        <v>33.3876</v>
      </c>
      <c r="G97" s="24" t="s">
        <v>15</v>
      </c>
      <c r="H97" s="16">
        <f t="shared" si="11"/>
        <v>12</v>
      </c>
      <c r="I97" s="17">
        <f t="shared" si="11"/>
        <v>33.3876</v>
      </c>
      <c r="J97" s="38"/>
    </row>
    <row r="98" ht="22" customHeight="1" spans="1:10">
      <c r="A98" s="10"/>
      <c r="B98" s="10"/>
      <c r="C98" s="10"/>
      <c r="D98" s="14" t="s">
        <v>88</v>
      </c>
      <c r="E98" s="14">
        <v>6</v>
      </c>
      <c r="F98" s="22">
        <v>10.5</v>
      </c>
      <c r="G98" s="10"/>
      <c r="H98" s="14">
        <v>6</v>
      </c>
      <c r="I98" s="22">
        <v>10.5</v>
      </c>
      <c r="J98" s="38"/>
    </row>
    <row r="99" ht="22" customHeight="1" spans="1:10">
      <c r="A99" s="10"/>
      <c r="B99" s="10"/>
      <c r="C99" s="10"/>
      <c r="D99" s="14" t="s">
        <v>89</v>
      </c>
      <c r="E99" s="14">
        <v>1</v>
      </c>
      <c r="F99" s="22">
        <v>3.5916</v>
      </c>
      <c r="G99" s="10"/>
      <c r="H99" s="14">
        <v>1</v>
      </c>
      <c r="I99" s="22">
        <v>3.5916</v>
      </c>
      <c r="J99" s="38"/>
    </row>
    <row r="100" ht="22" customHeight="1" spans="1:10">
      <c r="A100" s="10"/>
      <c r="B100" s="10"/>
      <c r="C100" s="10"/>
      <c r="D100" s="14" t="s">
        <v>90</v>
      </c>
      <c r="E100" s="14">
        <v>1</v>
      </c>
      <c r="F100" s="22">
        <v>2.58</v>
      </c>
      <c r="G100" s="10"/>
      <c r="H100" s="14">
        <v>1</v>
      </c>
      <c r="I100" s="22">
        <v>2.58</v>
      </c>
      <c r="J100" s="38"/>
    </row>
    <row r="101" ht="22" customHeight="1" spans="1:10">
      <c r="A101" s="10"/>
      <c r="B101" s="10"/>
      <c r="C101" s="10"/>
      <c r="D101" s="14" t="s">
        <v>91</v>
      </c>
      <c r="E101" s="14">
        <v>2</v>
      </c>
      <c r="F101" s="22">
        <v>9.9</v>
      </c>
      <c r="G101" s="10"/>
      <c r="H101" s="14">
        <v>2</v>
      </c>
      <c r="I101" s="22">
        <v>9.9</v>
      </c>
      <c r="J101" s="38"/>
    </row>
    <row r="102" ht="22" customHeight="1" spans="1:10">
      <c r="A102" s="10"/>
      <c r="B102" s="10"/>
      <c r="C102" s="10"/>
      <c r="D102" s="14" t="s">
        <v>92</v>
      </c>
      <c r="E102" s="14">
        <v>2</v>
      </c>
      <c r="F102" s="22">
        <v>6.816</v>
      </c>
      <c r="G102" s="10"/>
      <c r="H102" s="14">
        <v>2</v>
      </c>
      <c r="I102" s="22">
        <v>6.816</v>
      </c>
      <c r="J102" s="38"/>
    </row>
    <row r="103" ht="22" customHeight="1" spans="1:10">
      <c r="A103" s="10">
        <v>2020</v>
      </c>
      <c r="B103" s="10">
        <v>7</v>
      </c>
      <c r="C103" s="24" t="s">
        <v>81</v>
      </c>
      <c r="D103" s="5" t="s">
        <v>14</v>
      </c>
      <c r="E103" s="16">
        <f t="shared" ref="E103:I103" si="12">SUM(E104:E105)</f>
        <v>849</v>
      </c>
      <c r="F103" s="17">
        <f t="shared" si="12"/>
        <v>1467.45000000001</v>
      </c>
      <c r="G103" s="9" t="s">
        <v>93</v>
      </c>
      <c r="H103" s="16">
        <f t="shared" si="12"/>
        <v>843</v>
      </c>
      <c r="I103" s="17">
        <f t="shared" si="12"/>
        <v>1453.95000000001</v>
      </c>
      <c r="J103" s="18"/>
    </row>
    <row r="104" ht="22" customHeight="1" spans="1:10">
      <c r="A104" s="10"/>
      <c r="B104" s="10"/>
      <c r="C104" s="10"/>
      <c r="D104" s="14" t="s">
        <v>88</v>
      </c>
      <c r="E104" s="14">
        <v>792</v>
      </c>
      <c r="F104" s="43">
        <v>1354.72500000001</v>
      </c>
      <c r="G104" s="11"/>
      <c r="H104" s="14">
        <v>786</v>
      </c>
      <c r="I104" s="45">
        <f>F104-4.5*3</f>
        <v>1341.22500000001</v>
      </c>
      <c r="J104" s="38"/>
    </row>
    <row r="105" ht="22" customHeight="1" spans="1:10">
      <c r="A105" s="10"/>
      <c r="B105" s="10"/>
      <c r="C105" s="10"/>
      <c r="D105" s="14" t="s">
        <v>94</v>
      </c>
      <c r="E105" s="14">
        <v>57</v>
      </c>
      <c r="F105" s="43">
        <v>112.725</v>
      </c>
      <c r="G105" s="27"/>
      <c r="H105" s="14">
        <v>57</v>
      </c>
      <c r="I105" s="45">
        <v>112.725</v>
      </c>
      <c r="J105" s="38"/>
    </row>
    <row r="106" ht="22" customHeight="1" spans="1:10">
      <c r="A106" s="9">
        <v>2021</v>
      </c>
      <c r="B106" s="9">
        <v>7</v>
      </c>
      <c r="C106" s="24" t="s">
        <v>81</v>
      </c>
      <c r="D106" s="5" t="s">
        <v>14</v>
      </c>
      <c r="E106" s="16">
        <f t="shared" ref="E106:I106" si="13">SUM(E107:E109)</f>
        <v>899</v>
      </c>
      <c r="F106" s="17">
        <f t="shared" si="13"/>
        <v>1526.94</v>
      </c>
      <c r="G106" s="24" t="s">
        <v>15</v>
      </c>
      <c r="H106" s="16">
        <f t="shared" si="13"/>
        <v>899</v>
      </c>
      <c r="I106" s="17">
        <f t="shared" si="13"/>
        <v>1526.94</v>
      </c>
      <c r="J106" s="38"/>
    </row>
    <row r="107" ht="22" customHeight="1" spans="1:10">
      <c r="A107" s="11"/>
      <c r="B107" s="11"/>
      <c r="C107" s="10"/>
      <c r="D107" s="28" t="s">
        <v>88</v>
      </c>
      <c r="E107" s="38">
        <v>183</v>
      </c>
      <c r="F107" s="43">
        <v>281.88</v>
      </c>
      <c r="G107" s="10"/>
      <c r="H107" s="38">
        <v>183</v>
      </c>
      <c r="I107" s="43">
        <v>281.88</v>
      </c>
      <c r="J107" s="38"/>
    </row>
    <row r="108" ht="22" customHeight="1" spans="1:10">
      <c r="A108" s="11"/>
      <c r="B108" s="11"/>
      <c r="C108" s="10"/>
      <c r="D108" s="28" t="s">
        <v>95</v>
      </c>
      <c r="E108" s="38">
        <v>261</v>
      </c>
      <c r="F108" s="43">
        <v>455.220000000002</v>
      </c>
      <c r="G108" s="10"/>
      <c r="H108" s="38">
        <v>261</v>
      </c>
      <c r="I108" s="43">
        <v>455.220000000002</v>
      </c>
      <c r="J108" s="38"/>
    </row>
    <row r="109" ht="22" customHeight="1" spans="1:10">
      <c r="A109" s="27"/>
      <c r="B109" s="27"/>
      <c r="C109" s="10"/>
      <c r="D109" s="28" t="s">
        <v>94</v>
      </c>
      <c r="E109" s="38">
        <v>455</v>
      </c>
      <c r="F109" s="43">
        <v>789.839999999997</v>
      </c>
      <c r="G109" s="10"/>
      <c r="H109" s="38">
        <v>455</v>
      </c>
      <c r="I109" s="43">
        <v>789.839999999997</v>
      </c>
      <c r="J109" s="38"/>
    </row>
  </sheetData>
  <mergeCells count="90">
    <mergeCell ref="A2:J2"/>
    <mergeCell ref="A4:D4"/>
    <mergeCell ref="A5:A11"/>
    <mergeCell ref="A12:A15"/>
    <mergeCell ref="A16:A30"/>
    <mergeCell ref="A31:A33"/>
    <mergeCell ref="A34:A36"/>
    <mergeCell ref="A37:A40"/>
    <mergeCell ref="A41:A42"/>
    <mergeCell ref="A43:A45"/>
    <mergeCell ref="A46:A47"/>
    <mergeCell ref="A48:A50"/>
    <mergeCell ref="A51:A53"/>
    <mergeCell ref="A54:A55"/>
    <mergeCell ref="A56:A65"/>
    <mergeCell ref="A66:A67"/>
    <mergeCell ref="A68:A73"/>
    <mergeCell ref="A74:A77"/>
    <mergeCell ref="A78:A88"/>
    <mergeCell ref="A89:A90"/>
    <mergeCell ref="A91:A96"/>
    <mergeCell ref="A97:A102"/>
    <mergeCell ref="A103:A105"/>
    <mergeCell ref="A106:A109"/>
    <mergeCell ref="B5:B11"/>
    <mergeCell ref="B12:B15"/>
    <mergeCell ref="B16:B30"/>
    <mergeCell ref="B31:B33"/>
    <mergeCell ref="B34:B36"/>
    <mergeCell ref="B37:B40"/>
    <mergeCell ref="B41:B42"/>
    <mergeCell ref="B43:B45"/>
    <mergeCell ref="B46:B47"/>
    <mergeCell ref="B48:B50"/>
    <mergeCell ref="B51:B53"/>
    <mergeCell ref="B54:B55"/>
    <mergeCell ref="B56:B65"/>
    <mergeCell ref="B66:B67"/>
    <mergeCell ref="B68:B73"/>
    <mergeCell ref="B74:B77"/>
    <mergeCell ref="B78:B88"/>
    <mergeCell ref="B89:B90"/>
    <mergeCell ref="B91:B96"/>
    <mergeCell ref="B97:B102"/>
    <mergeCell ref="B103:B105"/>
    <mergeCell ref="B106:B109"/>
    <mergeCell ref="C5:C11"/>
    <mergeCell ref="C12:C15"/>
    <mergeCell ref="C16:C30"/>
    <mergeCell ref="C31:C33"/>
    <mergeCell ref="C34:C36"/>
    <mergeCell ref="C37:C40"/>
    <mergeCell ref="C41:C42"/>
    <mergeCell ref="C43:C45"/>
    <mergeCell ref="C46:C47"/>
    <mergeCell ref="C48:C50"/>
    <mergeCell ref="C51:C53"/>
    <mergeCell ref="C54:C55"/>
    <mergeCell ref="C56:C65"/>
    <mergeCell ref="C66:C67"/>
    <mergeCell ref="C68:C73"/>
    <mergeCell ref="C74:C77"/>
    <mergeCell ref="C78:C88"/>
    <mergeCell ref="C89:C90"/>
    <mergeCell ref="C91:C96"/>
    <mergeCell ref="C97:C102"/>
    <mergeCell ref="C103:C105"/>
    <mergeCell ref="C106:C109"/>
    <mergeCell ref="G5:G11"/>
    <mergeCell ref="G12:G15"/>
    <mergeCell ref="G16:G30"/>
    <mergeCell ref="G31:G33"/>
    <mergeCell ref="G34:G36"/>
    <mergeCell ref="G37:G40"/>
    <mergeCell ref="G41:G42"/>
    <mergeCell ref="G43:G45"/>
    <mergeCell ref="G46:G47"/>
    <mergeCell ref="G48:G50"/>
    <mergeCell ref="G51:G53"/>
    <mergeCell ref="G54:G55"/>
    <mergeCell ref="G56:G65"/>
    <mergeCell ref="G66:G67"/>
    <mergeCell ref="G68:G73"/>
    <mergeCell ref="G74:G77"/>
    <mergeCell ref="G78:G88"/>
    <mergeCell ref="G89:G90"/>
    <mergeCell ref="G91:G96"/>
    <mergeCell ref="G97:G102"/>
    <mergeCell ref="G103:G105"/>
    <mergeCell ref="G106:G109"/>
  </mergeCells>
  <pageMargins left="0.7" right="0.7" top="0.75" bottom="0.75" header="0.3" footer="0.3"/>
  <pageSetup paperSize="9" fitToHeight="0" orientation="landscape"/>
  <headerFooter/>
  <ignoredErrors>
    <ignoredError sqref="H5:I5" formula="1"/>
    <ignoredError sqref="E5:F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3"/>
  <sheetViews>
    <sheetView showGridLines="0" zoomScale="130" zoomScaleNormal="130" workbookViewId="0">
      <selection activeCell="D5" sqref="D5:G53"/>
    </sheetView>
  </sheetViews>
  <sheetFormatPr defaultColWidth="9" defaultRowHeight="14.25" outlineLevelCol="6"/>
  <cols>
    <col min="1" max="1" width="6.625" customWidth="1"/>
    <col min="2" max="2" width="6.375" customWidth="1"/>
    <col min="3" max="3" width="13.75" customWidth="1"/>
    <col min="4" max="4" width="28.625" customWidth="1"/>
    <col min="5" max="5" width="17.125" customWidth="1"/>
    <col min="6" max="6" width="16.625" customWidth="1"/>
    <col min="7" max="7" width="11.5416666666667" customWidth="1"/>
    <col min="8" max="8" width="6" customWidth="1"/>
  </cols>
  <sheetData>
    <row r="1" ht="15" customHeight="1" spans="1:1">
      <c r="A1" s="2" t="s">
        <v>0</v>
      </c>
    </row>
    <row r="2" ht="51.95" customHeight="1" spans="1:7">
      <c r="A2" s="3" t="s">
        <v>96</v>
      </c>
      <c r="B2" s="4"/>
      <c r="C2" s="4"/>
      <c r="D2" s="4"/>
      <c r="E2" s="4"/>
      <c r="F2" s="4"/>
      <c r="G2" s="4"/>
    </row>
    <row r="3" s="1" customFormat="1" ht="27.75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15" t="s">
        <v>11</v>
      </c>
    </row>
    <row r="4" ht="20.1" customHeight="1" spans="1:7">
      <c r="A4" s="6" t="s">
        <v>12</v>
      </c>
      <c r="B4" s="7"/>
      <c r="C4" s="7"/>
      <c r="D4" s="8"/>
      <c r="E4" s="16">
        <f>E5+E8+E10+E12+E17+E29+E46</f>
        <v>386</v>
      </c>
      <c r="F4" s="17">
        <f>F5+F8+F10+F12+F17+F29+F46</f>
        <v>947.4185</v>
      </c>
      <c r="G4" s="18"/>
    </row>
    <row r="5" ht="22" customHeight="1" spans="1:7">
      <c r="A5" s="9">
        <v>2017</v>
      </c>
      <c r="B5" s="9">
        <v>1</v>
      </c>
      <c r="C5" s="10" t="s">
        <v>97</v>
      </c>
      <c r="D5" s="5" t="s">
        <v>14</v>
      </c>
      <c r="E5" s="16">
        <v>3</v>
      </c>
      <c r="F5" s="17">
        <v>75</v>
      </c>
      <c r="G5" s="19"/>
    </row>
    <row r="6" ht="22" customHeight="1" spans="1:7">
      <c r="A6" s="11"/>
      <c r="B6" s="11"/>
      <c r="C6" s="10"/>
      <c r="D6" s="10" t="s">
        <v>43</v>
      </c>
      <c r="E6" s="10">
        <v>2</v>
      </c>
      <c r="F6" s="20">
        <v>60</v>
      </c>
      <c r="G6" s="19"/>
    </row>
    <row r="7" ht="22" customHeight="1" spans="1:7">
      <c r="A7" s="11"/>
      <c r="B7" s="11"/>
      <c r="C7" s="10"/>
      <c r="D7" s="10" t="s">
        <v>45</v>
      </c>
      <c r="E7" s="10">
        <v>1</v>
      </c>
      <c r="F7" s="20">
        <v>15</v>
      </c>
      <c r="G7" s="19"/>
    </row>
    <row r="8" ht="22" customHeight="1" spans="1:7">
      <c r="A8" s="9">
        <v>2018</v>
      </c>
      <c r="B8" s="9">
        <v>1</v>
      </c>
      <c r="C8" s="10" t="s">
        <v>97</v>
      </c>
      <c r="D8" s="5" t="s">
        <v>14</v>
      </c>
      <c r="E8" s="16">
        <v>2</v>
      </c>
      <c r="F8" s="17">
        <v>39.6</v>
      </c>
      <c r="G8" s="19"/>
    </row>
    <row r="9" ht="22" customHeight="1" spans="1:7">
      <c r="A9" s="11"/>
      <c r="B9" s="11"/>
      <c r="C9" s="10"/>
      <c r="D9" s="10" t="s">
        <v>46</v>
      </c>
      <c r="E9" s="10">
        <v>2</v>
      </c>
      <c r="F9" s="20">
        <v>39.6</v>
      </c>
      <c r="G9" s="19"/>
    </row>
    <row r="10" ht="22" customHeight="1" spans="1:7">
      <c r="A10" s="10">
        <v>2020</v>
      </c>
      <c r="B10" s="10">
        <v>1</v>
      </c>
      <c r="C10" s="10" t="s">
        <v>97</v>
      </c>
      <c r="D10" s="5" t="s">
        <v>14</v>
      </c>
      <c r="E10" s="16">
        <v>3</v>
      </c>
      <c r="F10" s="17">
        <v>27</v>
      </c>
      <c r="G10" s="19"/>
    </row>
    <row r="11" ht="22" customHeight="1" spans="1:7">
      <c r="A11" s="10"/>
      <c r="B11" s="10"/>
      <c r="C11" s="10"/>
      <c r="D11" s="10" t="s">
        <v>47</v>
      </c>
      <c r="E11" s="10">
        <v>3</v>
      </c>
      <c r="F11" s="20">
        <v>27</v>
      </c>
      <c r="G11" s="19"/>
    </row>
    <row r="12" customFormat="1" ht="22" customHeight="1" spans="1:7">
      <c r="A12" s="10">
        <v>2020</v>
      </c>
      <c r="B12" s="10">
        <v>2</v>
      </c>
      <c r="C12" s="10" t="s">
        <v>98</v>
      </c>
      <c r="D12" s="12" t="s">
        <v>14</v>
      </c>
      <c r="E12" s="16">
        <v>17</v>
      </c>
      <c r="F12" s="17">
        <v>28.3472</v>
      </c>
      <c r="G12" s="19"/>
    </row>
    <row r="13" customFormat="1" ht="22" customHeight="1" spans="1:7">
      <c r="A13" s="10"/>
      <c r="B13" s="10"/>
      <c r="C13" s="10"/>
      <c r="D13" s="13" t="s">
        <v>55</v>
      </c>
      <c r="E13" s="10">
        <v>10</v>
      </c>
      <c r="F13" s="20">
        <v>12.5181</v>
      </c>
      <c r="G13" s="19"/>
    </row>
    <row r="14" customFormat="1" ht="22" customHeight="1" spans="1:7">
      <c r="A14" s="10"/>
      <c r="B14" s="10"/>
      <c r="C14" s="10"/>
      <c r="D14" s="13" t="s">
        <v>51</v>
      </c>
      <c r="E14" s="10">
        <v>1</v>
      </c>
      <c r="F14" s="20">
        <v>1.5791</v>
      </c>
      <c r="G14" s="19"/>
    </row>
    <row r="15" customFormat="1" ht="22" customHeight="1" spans="1:7">
      <c r="A15" s="10"/>
      <c r="B15" s="10"/>
      <c r="C15" s="10"/>
      <c r="D15" s="13" t="s">
        <v>58</v>
      </c>
      <c r="E15" s="10">
        <v>4</v>
      </c>
      <c r="F15" s="20">
        <v>9.75</v>
      </c>
      <c r="G15" s="19"/>
    </row>
    <row r="16" customFormat="1" ht="22" customHeight="1" spans="1:7">
      <c r="A16" s="10"/>
      <c r="B16" s="10"/>
      <c r="C16" s="10"/>
      <c r="D16" s="13" t="s">
        <v>59</v>
      </c>
      <c r="E16" s="10">
        <v>2</v>
      </c>
      <c r="F16" s="20">
        <v>4.5</v>
      </c>
      <c r="G16" s="19"/>
    </row>
    <row r="17" customFormat="1" ht="22" customHeight="1" spans="1:7">
      <c r="A17" s="10">
        <v>2021</v>
      </c>
      <c r="B17" s="10">
        <v>2</v>
      </c>
      <c r="C17" s="10" t="s">
        <v>98</v>
      </c>
      <c r="D17" s="12" t="s">
        <v>14</v>
      </c>
      <c r="E17" s="16">
        <v>201</v>
      </c>
      <c r="F17" s="17">
        <v>277.7409</v>
      </c>
      <c r="G17" s="19"/>
    </row>
    <row r="18" customFormat="1" ht="22" customHeight="1" spans="1:7">
      <c r="A18" s="10"/>
      <c r="B18" s="10"/>
      <c r="C18" s="10"/>
      <c r="D18" s="13" t="s">
        <v>99</v>
      </c>
      <c r="E18" s="10">
        <v>3</v>
      </c>
      <c r="F18" s="20">
        <v>5.4</v>
      </c>
      <c r="G18" s="19"/>
    </row>
    <row r="19" customFormat="1" ht="22" customHeight="1" spans="1:7">
      <c r="A19" s="10"/>
      <c r="B19" s="10"/>
      <c r="C19" s="10"/>
      <c r="D19" s="13" t="s">
        <v>100</v>
      </c>
      <c r="E19" s="10">
        <v>1</v>
      </c>
      <c r="F19" s="20">
        <v>1.8</v>
      </c>
      <c r="G19" s="19"/>
    </row>
    <row r="20" customFormat="1" ht="22" customHeight="1" spans="1:7">
      <c r="A20" s="10"/>
      <c r="B20" s="10"/>
      <c r="C20" s="10"/>
      <c r="D20" s="13" t="s">
        <v>101</v>
      </c>
      <c r="E20" s="10">
        <v>12</v>
      </c>
      <c r="F20" s="20">
        <v>21.6</v>
      </c>
      <c r="G20" s="19"/>
    </row>
    <row r="21" customFormat="1" ht="22" customHeight="1" spans="1:7">
      <c r="A21" s="10"/>
      <c r="B21" s="10"/>
      <c r="C21" s="10"/>
      <c r="D21" s="13" t="s">
        <v>102</v>
      </c>
      <c r="E21" s="10">
        <v>6</v>
      </c>
      <c r="F21" s="20">
        <v>10.8</v>
      </c>
      <c r="G21" s="19"/>
    </row>
    <row r="22" customFormat="1" ht="22" customHeight="1" spans="1:7">
      <c r="A22" s="10"/>
      <c r="B22" s="10"/>
      <c r="C22" s="10"/>
      <c r="D22" s="13" t="s">
        <v>55</v>
      </c>
      <c r="E22" s="10">
        <v>23</v>
      </c>
      <c r="F22" s="20">
        <v>21.1301</v>
      </c>
      <c r="G22" s="19"/>
    </row>
    <row r="23" customFormat="1" ht="22" customHeight="1" spans="1:7">
      <c r="A23" s="10"/>
      <c r="B23" s="10"/>
      <c r="C23" s="10"/>
      <c r="D23" s="13" t="s">
        <v>51</v>
      </c>
      <c r="E23" s="10">
        <v>53</v>
      </c>
      <c r="F23" s="20">
        <v>60.8652</v>
      </c>
      <c r="G23" s="19"/>
    </row>
    <row r="24" customFormat="1" ht="22" customHeight="1" spans="1:7">
      <c r="A24" s="10"/>
      <c r="B24" s="10"/>
      <c r="C24" s="10"/>
      <c r="D24" s="13" t="s">
        <v>56</v>
      </c>
      <c r="E24" s="10">
        <v>11</v>
      </c>
      <c r="F24" s="20">
        <v>12.6324</v>
      </c>
      <c r="G24" s="19"/>
    </row>
    <row r="25" customFormat="1" ht="22" customHeight="1" spans="1:7">
      <c r="A25" s="10"/>
      <c r="B25" s="10"/>
      <c r="C25" s="10"/>
      <c r="D25" s="13" t="s">
        <v>57</v>
      </c>
      <c r="E25" s="10">
        <v>25</v>
      </c>
      <c r="F25" s="20">
        <v>31.15</v>
      </c>
      <c r="G25" s="19"/>
    </row>
    <row r="26" customFormat="1" ht="22" customHeight="1" spans="1:7">
      <c r="A26" s="10"/>
      <c r="B26" s="10"/>
      <c r="C26" s="10"/>
      <c r="D26" s="13" t="s">
        <v>58</v>
      </c>
      <c r="E26" s="10">
        <v>6</v>
      </c>
      <c r="F26" s="20">
        <v>10.8</v>
      </c>
      <c r="G26" s="19"/>
    </row>
    <row r="27" customFormat="1" ht="22" customHeight="1" spans="1:7">
      <c r="A27" s="10"/>
      <c r="B27" s="10"/>
      <c r="C27" s="10"/>
      <c r="D27" s="13" t="s">
        <v>59</v>
      </c>
      <c r="E27" s="10">
        <v>50</v>
      </c>
      <c r="F27" s="20">
        <v>90</v>
      </c>
      <c r="G27" s="19"/>
    </row>
    <row r="28" customFormat="1" ht="22" customHeight="1" spans="1:7">
      <c r="A28" s="10"/>
      <c r="B28" s="10"/>
      <c r="C28" s="10"/>
      <c r="D28" s="13" t="s">
        <v>103</v>
      </c>
      <c r="E28" s="10">
        <v>11</v>
      </c>
      <c r="F28" s="20">
        <v>11.5632</v>
      </c>
      <c r="G28" s="19"/>
    </row>
    <row r="29" ht="22" customHeight="1" spans="1:7">
      <c r="A29" s="9">
        <v>2018</v>
      </c>
      <c r="B29" s="9">
        <v>3</v>
      </c>
      <c r="C29" s="9" t="s">
        <v>104</v>
      </c>
      <c r="D29" s="5" t="s">
        <v>14</v>
      </c>
      <c r="E29" s="16">
        <f>SUM(E30:E45)</f>
        <v>127</v>
      </c>
      <c r="F29" s="17">
        <f>SUM(F30:F45)</f>
        <v>384.2364</v>
      </c>
      <c r="G29" s="21"/>
    </row>
    <row r="30" ht="22" customHeight="1" spans="1:7">
      <c r="A30" s="11"/>
      <c r="B30" s="11"/>
      <c r="C30" s="11"/>
      <c r="D30" s="14" t="s">
        <v>105</v>
      </c>
      <c r="E30" s="14">
        <v>1</v>
      </c>
      <c r="F30" s="22">
        <v>2.772</v>
      </c>
      <c r="G30" s="21"/>
    </row>
    <row r="31" ht="22" customHeight="1" spans="1:7">
      <c r="A31" s="11"/>
      <c r="B31" s="11"/>
      <c r="C31" s="11"/>
      <c r="D31" s="14" t="s">
        <v>106</v>
      </c>
      <c r="E31" s="14">
        <v>3</v>
      </c>
      <c r="F31" s="22">
        <v>8.316</v>
      </c>
      <c r="G31" s="21"/>
    </row>
    <row r="32" ht="22" customHeight="1" spans="1:7">
      <c r="A32" s="11"/>
      <c r="B32" s="11"/>
      <c r="C32" s="11"/>
      <c r="D32" s="14" t="s">
        <v>83</v>
      </c>
      <c r="E32" s="14">
        <v>7</v>
      </c>
      <c r="F32" s="22">
        <v>19.404</v>
      </c>
      <c r="G32" s="21"/>
    </row>
    <row r="33" ht="22" customHeight="1" spans="1:7">
      <c r="A33" s="11"/>
      <c r="B33" s="11"/>
      <c r="C33" s="11"/>
      <c r="D33" s="14" t="s">
        <v>107</v>
      </c>
      <c r="E33" s="14">
        <v>2</v>
      </c>
      <c r="F33" s="22">
        <v>5.544</v>
      </c>
      <c r="G33" s="21"/>
    </row>
    <row r="34" ht="22" customHeight="1" spans="1:7">
      <c r="A34" s="11"/>
      <c r="B34" s="11"/>
      <c r="C34" s="11"/>
      <c r="D34" s="14" t="s">
        <v>84</v>
      </c>
      <c r="E34" s="14">
        <v>5</v>
      </c>
      <c r="F34" s="22">
        <v>17.292</v>
      </c>
      <c r="G34" s="21"/>
    </row>
    <row r="35" ht="22" customHeight="1" spans="1:7">
      <c r="A35" s="11"/>
      <c r="B35" s="11"/>
      <c r="C35" s="11"/>
      <c r="D35" s="14" t="s">
        <v>108</v>
      </c>
      <c r="E35" s="14">
        <v>10</v>
      </c>
      <c r="F35" s="22">
        <v>27.72</v>
      </c>
      <c r="G35" s="21"/>
    </row>
    <row r="36" ht="22" customHeight="1" spans="1:7">
      <c r="A36" s="11"/>
      <c r="B36" s="11"/>
      <c r="C36" s="11"/>
      <c r="D36" s="14" t="s">
        <v>109</v>
      </c>
      <c r="E36" s="14">
        <v>12</v>
      </c>
      <c r="F36" s="22">
        <v>33.264</v>
      </c>
      <c r="G36" s="21"/>
    </row>
    <row r="37" ht="22" customHeight="1" spans="1:7">
      <c r="A37" s="11"/>
      <c r="B37" s="11"/>
      <c r="C37" s="11"/>
      <c r="D37" s="14" t="s">
        <v>110</v>
      </c>
      <c r="E37" s="14">
        <v>2</v>
      </c>
      <c r="F37" s="22">
        <v>5.28</v>
      </c>
      <c r="G37" s="21"/>
    </row>
    <row r="38" ht="22" customHeight="1" spans="1:7">
      <c r="A38" s="11"/>
      <c r="B38" s="11"/>
      <c r="C38" s="11"/>
      <c r="D38" s="14" t="s">
        <v>111</v>
      </c>
      <c r="E38" s="14">
        <v>8</v>
      </c>
      <c r="F38" s="22">
        <v>19.2</v>
      </c>
      <c r="G38" s="21"/>
    </row>
    <row r="39" ht="22" customHeight="1" spans="1:7">
      <c r="A39" s="11"/>
      <c r="B39" s="11"/>
      <c r="C39" s="11"/>
      <c r="D39" s="14" t="s">
        <v>112</v>
      </c>
      <c r="E39" s="14">
        <v>10</v>
      </c>
      <c r="F39" s="22">
        <v>26.4</v>
      </c>
      <c r="G39" s="21"/>
    </row>
    <row r="40" ht="22" customHeight="1" spans="1:7">
      <c r="A40" s="11"/>
      <c r="B40" s="11"/>
      <c r="C40" s="11"/>
      <c r="D40" s="14" t="s">
        <v>90</v>
      </c>
      <c r="E40" s="14">
        <v>26</v>
      </c>
      <c r="F40" s="22">
        <v>67.08</v>
      </c>
      <c r="G40" s="21"/>
    </row>
    <row r="41" ht="22" customHeight="1" spans="1:7">
      <c r="A41" s="11"/>
      <c r="B41" s="11"/>
      <c r="C41" s="11"/>
      <c r="D41" s="14" t="s">
        <v>85</v>
      </c>
      <c r="E41" s="14">
        <v>11</v>
      </c>
      <c r="F41" s="22">
        <v>54.12</v>
      </c>
      <c r="G41" s="21"/>
    </row>
    <row r="42" ht="22" customHeight="1" spans="1:7">
      <c r="A42" s="11"/>
      <c r="B42" s="11"/>
      <c r="C42" s="11"/>
      <c r="D42" s="14" t="s">
        <v>113</v>
      </c>
      <c r="E42" s="14">
        <v>1</v>
      </c>
      <c r="F42" s="22">
        <v>3.4164</v>
      </c>
      <c r="G42" s="21"/>
    </row>
    <row r="43" ht="22" customHeight="1" spans="1:7">
      <c r="A43" s="11"/>
      <c r="B43" s="11"/>
      <c r="C43" s="11"/>
      <c r="D43" s="14" t="s">
        <v>86</v>
      </c>
      <c r="E43" s="14">
        <v>10</v>
      </c>
      <c r="F43" s="22">
        <v>35.004</v>
      </c>
      <c r="G43" s="21"/>
    </row>
    <row r="44" ht="22" customHeight="1" spans="1:7">
      <c r="A44" s="11"/>
      <c r="B44" s="11"/>
      <c r="C44" s="11"/>
      <c r="D44" s="14" t="s">
        <v>92</v>
      </c>
      <c r="E44" s="14">
        <v>13</v>
      </c>
      <c r="F44" s="22">
        <v>44.304</v>
      </c>
      <c r="G44" s="21"/>
    </row>
    <row r="45" ht="22" customHeight="1" spans="1:7">
      <c r="A45" s="11"/>
      <c r="B45" s="11"/>
      <c r="C45" s="11"/>
      <c r="D45" s="14" t="s">
        <v>87</v>
      </c>
      <c r="E45" s="14">
        <v>6</v>
      </c>
      <c r="F45" s="22">
        <v>15.12</v>
      </c>
      <c r="G45" s="21"/>
    </row>
    <row r="46" ht="22" customHeight="1" spans="1:7">
      <c r="A46" s="10">
        <v>2019</v>
      </c>
      <c r="B46" s="10">
        <v>3</v>
      </c>
      <c r="C46" s="10" t="s">
        <v>104</v>
      </c>
      <c r="D46" s="5" t="s">
        <v>14</v>
      </c>
      <c r="E46" s="16">
        <f>SUM(E47:E51)</f>
        <v>33</v>
      </c>
      <c r="F46" s="17">
        <f>SUM(F47:F51)</f>
        <v>115.494</v>
      </c>
      <c r="G46" s="21"/>
    </row>
    <row r="47" ht="22" customHeight="1" spans="1:7">
      <c r="A47" s="10"/>
      <c r="B47" s="10"/>
      <c r="C47" s="10"/>
      <c r="D47" s="14" t="s">
        <v>90</v>
      </c>
      <c r="E47" s="14">
        <v>8</v>
      </c>
      <c r="F47" s="22">
        <v>20.64</v>
      </c>
      <c r="G47" s="21"/>
    </row>
    <row r="48" ht="22" customHeight="1" spans="1:7">
      <c r="A48" s="10"/>
      <c r="B48" s="10"/>
      <c r="C48" s="10"/>
      <c r="D48" s="14" t="s">
        <v>91</v>
      </c>
      <c r="E48" s="14">
        <v>4</v>
      </c>
      <c r="F48" s="22">
        <v>19.8</v>
      </c>
      <c r="G48" s="21"/>
    </row>
    <row r="49" ht="22" customHeight="1" spans="1:7">
      <c r="A49" s="10"/>
      <c r="B49" s="10"/>
      <c r="C49" s="10"/>
      <c r="D49" s="14" t="s">
        <v>85</v>
      </c>
      <c r="E49" s="14">
        <v>2</v>
      </c>
      <c r="F49" s="22">
        <v>9.84</v>
      </c>
      <c r="G49" s="21"/>
    </row>
    <row r="50" ht="22" customHeight="1" spans="1:7">
      <c r="A50" s="10"/>
      <c r="B50" s="10"/>
      <c r="C50" s="10"/>
      <c r="D50" s="14" t="s">
        <v>86</v>
      </c>
      <c r="E50" s="14">
        <v>5</v>
      </c>
      <c r="F50" s="22">
        <v>17.502</v>
      </c>
      <c r="G50" s="21"/>
    </row>
    <row r="51" ht="22" customHeight="1" spans="1:7">
      <c r="A51" s="10"/>
      <c r="B51" s="10"/>
      <c r="C51" s="10"/>
      <c r="D51" s="14" t="s">
        <v>92</v>
      </c>
      <c r="E51" s="14">
        <v>14</v>
      </c>
      <c r="F51" s="22">
        <v>47.712</v>
      </c>
      <c r="G51" s="21"/>
    </row>
    <row r="52" ht="22" customHeight="1"/>
    <row r="53" ht="22" customHeight="1"/>
  </sheetData>
  <mergeCells count="23">
    <mergeCell ref="A2:G2"/>
    <mergeCell ref="A4:D4"/>
    <mergeCell ref="A5:A7"/>
    <mergeCell ref="A8:A9"/>
    <mergeCell ref="A10:A11"/>
    <mergeCell ref="A12:A16"/>
    <mergeCell ref="A17:A28"/>
    <mergeCell ref="A29:A45"/>
    <mergeCell ref="A46:A51"/>
    <mergeCell ref="B5:B7"/>
    <mergeCell ref="B8:B9"/>
    <mergeCell ref="B10:B11"/>
    <mergeCell ref="B12:B16"/>
    <mergeCell ref="B17:B28"/>
    <mergeCell ref="B29:B45"/>
    <mergeCell ref="B46:B51"/>
    <mergeCell ref="C5:C7"/>
    <mergeCell ref="C8:C9"/>
    <mergeCell ref="C10:C11"/>
    <mergeCell ref="C12:C16"/>
    <mergeCell ref="C17:C28"/>
    <mergeCell ref="C29:C45"/>
    <mergeCell ref="C46:C51"/>
  </mergeCells>
  <pageMargins left="0.7" right="0.7" top="0.75" bottom="0.75" header="0.3" footer="0.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第二类</vt:lpstr>
      <vt:lpstr>备案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wrg</cp:lastModifiedBy>
  <dcterms:created xsi:type="dcterms:W3CDTF">2006-09-19T16:00:00Z</dcterms:created>
  <dcterms:modified xsi:type="dcterms:W3CDTF">2024-02-27T14:11:27Z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6B1FDC11B61ECABFA86BDD65C71592AB</vt:lpwstr>
  </property>
  <property fmtid="{D5CDD505-2E9C-101B-9397-08002B2CF9AE}" pid="3" name="KSOProductBuildVer">
    <vt:lpwstr>2052-11.8.2.1122</vt:lpwstr>
  </property>
</Properties>
</file>